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RE_ Demandes de modification de MCC année 2026-2027/"/>
    </mc:Choice>
  </mc:AlternateContent>
  <xr:revisionPtr revIDLastSave="0" documentId="8_{5B9B13D6-CB0F-6A4E-85A0-009BAB2E9858}" xr6:coauthVersionLast="47" xr6:coauthVersionMax="47" xr10:uidLastSave="{00000000-0000-0000-0000-000000000000}"/>
  <bookViews>
    <workbookView xWindow="51220" yWindow="700" windowWidth="51200" windowHeight="26340" activeTab="6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6 Maquette" sheetId="12" r:id="rId6"/>
    <sheet name="S6 MCC" sheetId="18" r:id="rId7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18" l="1"/>
  <c r="C43" i="18"/>
  <c r="C42" i="18"/>
  <c r="C41" i="18"/>
  <c r="C40" i="18"/>
  <c r="C39" i="18"/>
  <c r="A38" i="18"/>
  <c r="B38" i="18"/>
  <c r="A39" i="18"/>
  <c r="B39" i="18"/>
  <c r="A40" i="18"/>
  <c r="B40" i="18"/>
  <c r="A41" i="18"/>
  <c r="B41" i="18"/>
  <c r="A42" i="18"/>
  <c r="B42" i="18"/>
  <c r="A43" i="18"/>
  <c r="B43" i="18"/>
  <c r="B44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60" i="19"/>
  <c r="B60" i="19"/>
  <c r="A61" i="19"/>
  <c r="B61" i="19"/>
  <c r="A62" i="19"/>
  <c r="B62" i="19"/>
  <c r="A63" i="19"/>
  <c r="B63" i="19"/>
  <c r="C58" i="19"/>
  <c r="C57" i="19"/>
  <c r="C56" i="19"/>
  <c r="A58" i="19"/>
  <c r="B58" i="19"/>
  <c r="A59" i="19"/>
  <c r="B59" i="19"/>
  <c r="C55" i="19"/>
  <c r="C54" i="19"/>
  <c r="C53" i="19"/>
  <c r="C52" i="19"/>
  <c r="C50" i="19"/>
  <c r="C49" i="19"/>
  <c r="C48" i="19"/>
  <c r="B49" i="19"/>
  <c r="A50" i="19"/>
  <c r="B50" i="19"/>
  <c r="A51" i="19"/>
  <c r="B51" i="19"/>
  <c r="A52" i="19"/>
  <c r="B52" i="19"/>
  <c r="A53" i="19"/>
  <c r="B53" i="19"/>
  <c r="A54" i="19"/>
  <c r="B54" i="19"/>
  <c r="A55" i="19"/>
  <c r="B55" i="19"/>
  <c r="A56" i="19"/>
  <c r="B56" i="19"/>
  <c r="A57" i="19"/>
  <c r="B57" i="19"/>
  <c r="C38" i="19"/>
  <c r="C37" i="19"/>
  <c r="C36" i="19"/>
  <c r="C35" i="19"/>
  <c r="C34" i="19"/>
  <c r="B34" i="19"/>
  <c r="B35" i="19"/>
  <c r="B36" i="19"/>
  <c r="B37" i="19"/>
  <c r="B38" i="19"/>
  <c r="B39" i="19"/>
  <c r="A34" i="19"/>
  <c r="A35" i="19"/>
  <c r="A36" i="19"/>
  <c r="A37" i="19"/>
  <c r="A38" i="19"/>
  <c r="A39" i="19"/>
  <c r="A40" i="19"/>
  <c r="B40" i="19"/>
  <c r="A41" i="19"/>
  <c r="B41" i="19"/>
  <c r="A42" i="19"/>
  <c r="B42" i="19"/>
  <c r="A43" i="19"/>
  <c r="B43" i="19"/>
  <c r="A44" i="19"/>
  <c r="B44" i="19"/>
  <c r="A45" i="19"/>
  <c r="B45" i="19"/>
  <c r="A46" i="19"/>
  <c r="B46" i="19"/>
  <c r="A47" i="19"/>
  <c r="B47" i="19"/>
  <c r="B48" i="19"/>
  <c r="C19" i="18"/>
  <c r="B19" i="18"/>
  <c r="A19" i="18"/>
  <c r="K18" i="17"/>
  <c r="H18" i="17"/>
  <c r="C304" i="18"/>
  <c r="B304" i="18"/>
  <c r="A304" i="18"/>
  <c r="C303" i="18"/>
  <c r="B303" i="18"/>
  <c r="A303" i="18"/>
  <c r="C302" i="18"/>
  <c r="B302" i="18"/>
  <c r="A302" i="18"/>
  <c r="C301" i="18"/>
  <c r="B301" i="18"/>
  <c r="A301" i="18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37" i="18"/>
  <c r="B37" i="18"/>
  <c r="A37" i="18"/>
  <c r="C36" i="18"/>
  <c r="B36" i="18"/>
  <c r="A36" i="18"/>
  <c r="C35" i="18"/>
  <c r="B35" i="18"/>
  <c r="A35" i="18"/>
  <c r="C34" i="18"/>
  <c r="B34" i="18"/>
  <c r="A34" i="18"/>
  <c r="C33" i="18"/>
  <c r="B33" i="18"/>
  <c r="A33" i="18"/>
  <c r="C32" i="18"/>
  <c r="B32" i="18"/>
  <c r="A32" i="18"/>
  <c r="C31" i="18"/>
  <c r="B31" i="18"/>
  <c r="A31" i="18"/>
  <c r="C30" i="18"/>
  <c r="B30" i="18"/>
  <c r="A30" i="18"/>
  <c r="C29" i="18"/>
  <c r="B29" i="18"/>
  <c r="A29" i="18"/>
  <c r="C28" i="18"/>
  <c r="B28" i="18"/>
  <c r="A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5" i="19"/>
  <c r="B305" i="19"/>
  <c r="A305" i="19"/>
  <c r="C304" i="19"/>
  <c r="B304" i="19"/>
  <c r="A304" i="19"/>
  <c r="C303" i="19"/>
  <c r="B303" i="19"/>
  <c r="A303" i="19"/>
  <c r="C302" i="19"/>
  <c r="B302" i="19"/>
  <c r="A302" i="19"/>
  <c r="C301" i="19"/>
  <c r="B301" i="19"/>
  <c r="A301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E10" i="12"/>
  <c r="E7" i="12"/>
  <c r="B7" i="12"/>
  <c r="B7" i="3"/>
  <c r="E10" i="3"/>
  <c r="E7" i="3"/>
  <c r="H7" i="12"/>
  <c r="H7" i="3"/>
  <c r="E18" i="17" l="1"/>
  <c r="B18" i="17"/>
  <c r="C18" i="17"/>
  <c r="D5" i="17"/>
  <c r="D18" i="17" s="1"/>
  <c r="F18" i="17"/>
  <c r="A5" i="17"/>
  <c r="A18" i="17" s="1"/>
  <c r="A20" i="17" s="1"/>
  <c r="D7" i="17" l="1"/>
  <c r="H13" i="12" s="1"/>
  <c r="D20" i="17"/>
  <c r="H15" i="12" s="1"/>
  <c r="H15" i="3"/>
  <c r="A7" i="17"/>
  <c r="H13" i="3" s="1"/>
  <c r="A22" i="17" l="1"/>
  <c r="C13" i="2" s="1"/>
  <c r="A10" i="17"/>
  <c r="A13" i="2" s="1"/>
</calcChain>
</file>

<file path=xl/sharedStrings.xml><?xml version="1.0" encoding="utf-8"?>
<sst xmlns="http://schemas.openxmlformats.org/spreadsheetml/2006/main" count="1310" uniqueCount="420">
  <si>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</si>
  <si>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</si>
  <si>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</si>
  <si>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</si>
  <si>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</si>
  <si>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</si>
  <si>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</si>
  <si>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</si>
  <si>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</si>
  <si>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</si>
  <si>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</si>
  <si>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</si>
  <si>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</si>
  <si>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</si>
  <si>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</si>
  <si>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</si>
  <si>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</si>
  <si>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</si>
  <si>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</si>
  <si>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</si>
  <si>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</si>
  <si>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</si>
  <si>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</si>
  <si>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</si>
  <si>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</si>
  <si>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</si>
  <si>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</si>
  <si>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</si>
  <si>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</si>
  <si>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</si>
  <si>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</si>
  <si>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</si>
  <si>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</si>
  <si>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</si>
  <si>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</si>
  <si>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</si>
  <si>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</si>
  <si>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</si>
  <si>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</si>
  <si>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</si>
  <si>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</si>
  <si>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</si>
  <si>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</si>
  <si>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</si>
  <si>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</si>
  <si>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</si>
  <si>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</si>
  <si>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</si>
  <si>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</si>
  <si>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</si>
  <si>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</si>
  <si>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</si>
  <si>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</si>
  <si>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</si>
  <si>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</si>
  <si>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</si>
  <si>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</si>
  <si>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</si>
  <si>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</si>
  <si>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</si>
  <si>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</si>
  <si>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</si>
  <si>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</si>
  <si>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</si>
  <si>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</si>
  <si>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</si>
  <si>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</si>
  <si>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</si>
  <si>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</si>
  <si>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</si>
  <si>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</si>
  <si>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</si>
  <si>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</si>
  <si>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</si>
  <si>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</si>
  <si>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</si>
  <si>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</si>
  <si>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</si>
  <si>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</si>
  <si>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</si>
  <si>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</si>
  <si>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</si>
  <si>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</si>
  <si>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</si>
  <si>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</si>
  <si>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</si>
  <si>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</si>
  <si>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</si>
  <si>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</si>
  <si>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</si>
  <si>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</si>
  <si>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</si>
  <si>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</si>
  <si>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</si>
  <si>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</si>
  <si>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</si>
  <si>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</si>
  <si>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</si>
  <si>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</si>
  <si>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</si>
  <si>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</si>
  <si>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</si>
  <si>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</si>
  <si>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</si>
  <si>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</si>
  <si>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</si>
  <si>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</si>
  <si>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</si>
  <si>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</si>
  <si>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</si>
  <si>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</si>
  <si>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</si>
  <si>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</si>
  <si>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</si>
  <si>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</si>
  <si>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</si>
  <si>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</si>
  <si>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</si>
  <si>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</si>
  <si>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</si>
  <si>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</si>
  <si>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</si>
  <si>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</si>
  <si>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</si>
  <si>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</si>
  <si>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</si>
  <si>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</si>
  <si>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</si>
  <si>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</si>
  <si>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</si>
  <si>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</si>
  <si>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</si>
  <si>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</si>
  <si>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</si>
  <si>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</si>
  <si>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</si>
  <si>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</si>
  <si>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</si>
  <si>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</si>
  <si>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</si>
  <si>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</si>
  <si>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</si>
  <si>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</si>
  <si>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</si>
  <si>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</si>
  <si>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</si>
  <si>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</si>
  <si>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</si>
  <si>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</si>
  <si>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</si>
  <si>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</si>
  <si>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</si>
  <si>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</si>
  <si>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</si>
  <si>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</si>
  <si>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</si>
  <si>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</si>
  <si>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</si>
  <si>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</si>
  <si>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</si>
  <si>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</si>
  <si>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</si>
  <si>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</si>
  <si>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</si>
  <si>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</si>
  <si>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</si>
  <si>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</si>
  <si>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</si>
  <si>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</si>
  <si>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</si>
  <si>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</si>
  <si>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</si>
  <si>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</si>
  <si>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</si>
  <si>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</si>
  <si>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</si>
  <si>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</si>
  <si>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</si>
  <si>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</si>
  <si>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</si>
  <si>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</si>
  <si>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</si>
  <si>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</si>
  <si>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</si>
  <si>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</si>
  <si>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</si>
  <si>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</si>
  <si>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</si>
  <si>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</si>
  <si>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</si>
  <si>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</si>
  <si>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</si>
  <si>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</si>
  <si>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</si>
  <si>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</si>
  <si>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</si>
  <si>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</si>
  <si>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</si>
  <si>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</si>
  <si>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Histoire &amp; Enseignement de l'Histoire-Géographie (MPC2D)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</si>
  <si>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</si>
  <si>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</si>
  <si>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</si>
  <si>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</si>
  <si>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</si>
  <si>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Moyenne supérieure ou égale à 10. Les ECUE se compensent au sein d'un semestre. Les UE d'un même bloc en spécialisation se compensent entre elles.</t>
  </si>
  <si>
    <t>Obtention du Semestre</t>
  </si>
  <si>
    <t>Moyenne supérieure ou égale à 10. Les UE se compensent au sein d'un semestre.</t>
  </si>
  <si>
    <t>Obtention de l'Année</t>
  </si>
  <si>
    <t>Moyenne supérieure ou égale à 10. Les deux semestres se compensent.</t>
  </si>
  <si>
    <t>Note éliminatoire/ Note seuil</t>
  </si>
  <si>
    <t>REDOUBLEMENT</t>
  </si>
  <si>
    <t>nombre de redoublements autorisés : 1 redoublement en L3, au delà sur décision du jury.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</si>
  <si>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</si>
  <si>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</si>
  <si>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</si>
  <si>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</si>
  <si>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</si>
  <si>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</si>
  <si>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</si>
  <si>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</si>
  <si>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</si>
  <si>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</si>
  <si>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</si>
  <si>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</si>
  <si>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</si>
  <si>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</si>
  <si>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</si>
  <si>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</si>
  <si>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</si>
  <si>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</si>
  <si>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</si>
  <si>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</si>
  <si>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</si>
  <si>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</si>
  <si>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</si>
  <si>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</si>
  <si>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</si>
  <si>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</si>
  <si>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</si>
  <si>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</si>
  <si>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</si>
  <si>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</si>
  <si>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</si>
  <si>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</si>
  <si>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</si>
  <si>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 disciplinaire 5 Histoire</t>
  </si>
  <si>
    <t xml:space="preserve">HLUHAM5 </t>
  </si>
  <si>
    <t>1.1</t>
  </si>
  <si>
    <t>Histoire et archéologie de l'antiquité 1</t>
  </si>
  <si>
    <t xml:space="preserve">HLEHAN5 </t>
  </si>
  <si>
    <t>1.2</t>
  </si>
  <si>
    <t> Histoire, histoire des images et archéologie du Moyen Âge 1</t>
  </si>
  <si>
    <t xml:space="preserve">HLEHME5 </t>
  </si>
  <si>
    <t>UE disciplinaire 6 Histoire</t>
  </si>
  <si>
    <t xml:space="preserve">HLUHMC5 </t>
  </si>
  <si>
    <t>2.1</t>
  </si>
  <si>
    <t>Histoire moderne 2</t>
  </si>
  <si>
    <t xml:space="preserve">HLEHMO5 </t>
  </si>
  <si>
    <t>2.2</t>
  </si>
  <si>
    <t>Histoire contemporaine 2</t>
  </si>
  <si>
    <t xml:space="preserve">HLEHCO5 </t>
  </si>
  <si>
    <t>Bloc spécialisation enseignement</t>
  </si>
  <si>
    <t>3.1</t>
  </si>
  <si>
    <t>UE Préparation concours 2D niveau 2 HISTOIRE</t>
  </si>
  <si>
    <t>HLUHSE53</t>
  </si>
  <si>
    <t>3.1.1</t>
  </si>
  <si>
    <t>Thèmes du programme en histoire</t>
  </si>
  <si>
    <t>HLEHDG50</t>
  </si>
  <si>
    <t>Auparavant au semestre 6</t>
  </si>
  <si>
    <t>3.1.2</t>
  </si>
  <si>
    <t>HLEHTG50</t>
  </si>
  <si>
    <t>3.1.3</t>
  </si>
  <si>
    <t>Méthodologie de l'Histoire-Géographie au CAPES</t>
  </si>
  <si>
    <t xml:space="preserve">VLEHME5 </t>
  </si>
  <si>
    <t>Oral 2 : Le metier de professeur</t>
  </si>
  <si>
    <t>INSPE</t>
  </si>
  <si>
    <t>Oral 2 : le metier de professeur 2D - Carlone</t>
  </si>
  <si>
    <t>3.2</t>
  </si>
  <si>
    <t>UE spécialisation enseignement 4</t>
  </si>
  <si>
    <t xml:space="preserve">HLUHUO52 </t>
  </si>
  <si>
    <t>3.2.1</t>
  </si>
  <si>
    <t>UE spécialisation Enseignement &amp; HAAPAMA</t>
  </si>
  <si>
    <t>Min 2 Max 2</t>
  </si>
  <si>
    <t>3.2.1.1</t>
  </si>
  <si>
    <t>Sociétés de la préhistoire</t>
  </si>
  <si>
    <t xml:space="preserve">HLEHAC5 </t>
  </si>
  <si>
    <t>3.2.1.2</t>
  </si>
  <si>
    <t>Histoire des mondes anciens 2</t>
  </si>
  <si>
    <t>3.2.1.3</t>
  </si>
  <si>
    <t>Histoire des mondes médiévaux 2</t>
  </si>
  <si>
    <t>3.2.1.4</t>
  </si>
  <si>
    <t>Archéologie antique</t>
  </si>
  <si>
    <t xml:space="preserve">HLEHAQ5 </t>
  </si>
  <si>
    <t>3.2.1.5</t>
  </si>
  <si>
    <t>Archéologie médiévale</t>
  </si>
  <si>
    <t xml:space="preserve">HLEHAM5 </t>
  </si>
  <si>
    <t>3.2.2</t>
  </si>
  <si>
    <t>UE spécialisation Enseignement &amp; HMC</t>
  </si>
  <si>
    <t>Min2 Max 2</t>
  </si>
  <si>
    <t>3.2.2.1</t>
  </si>
  <si>
    <t>Histoire des mondes modernes 3</t>
  </si>
  <si>
    <t xml:space="preserve">HLEHMO51 </t>
  </si>
  <si>
    <t>3.2.2.2</t>
  </si>
  <si>
    <t>Histoire des mondes contemporains 3</t>
  </si>
  <si>
    <t xml:space="preserve">HLEHCO51 </t>
  </si>
  <si>
    <t>3.2.2.3</t>
  </si>
  <si>
    <t>Histoire des mondes modernes 4</t>
  </si>
  <si>
    <t xml:space="preserve">HLEHMO52 </t>
  </si>
  <si>
    <t>3.2.2.4</t>
  </si>
  <si>
    <t>Histoire des mondes contemporains 4</t>
  </si>
  <si>
    <t xml:space="preserve">HLEHCO52 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</si>
  <si>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</si>
  <si>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</si>
  <si>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</si>
  <si>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</si>
  <si>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</si>
  <si>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</si>
  <si>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</si>
  <si>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</si>
  <si>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</si>
  <si>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</si>
  <si>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</si>
  <si>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</si>
  <si>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</si>
  <si>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</si>
  <si>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</si>
  <si>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</si>
  <si>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</si>
  <si>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</si>
  <si>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</si>
  <si>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</si>
  <si>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</si>
  <si>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</si>
  <si>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</si>
  <si>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</si>
  <si>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</si>
  <si>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</si>
  <si>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5h</t>
  </si>
  <si>
    <t>NON</t>
  </si>
  <si>
    <t>Pas d'évaluation sur cette Ecue. Seule l'Ecue des TD sera évaluée.</t>
  </si>
  <si>
    <t>2 + Stage obligatoire</t>
  </si>
  <si>
    <t>10 mn</t>
  </si>
  <si>
    <t>Sur demande de l'étudiant, en cas de non validation de l'UE, possibilité d'organiser un oral de seconde chance. Cette note remplacera celle de la 1ère session .</t>
  </si>
  <si>
    <t xml:space="preserve">STAGE de 4 1/2 journées obligatoires. Une absence de stage entraine un Zéro à l'Ecue. Le coefficient correspond à 1/4 des coefficients de l'UE Prépa concours 2D pour chaque discipline. </t>
  </si>
  <si>
    <t>3h</t>
  </si>
  <si>
    <t>oral</t>
  </si>
  <si>
    <t>4h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</si>
  <si>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</si>
  <si>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</si>
  <si>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</si>
  <si>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</si>
  <si>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</si>
  <si>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UE disciplinaire 7 Histoire</t>
  </si>
  <si>
    <t>HLUHAM6</t>
  </si>
  <si>
    <t>Histoire et archéologie de l'antiquité 2</t>
  </si>
  <si>
    <t>HLEHAN6</t>
  </si>
  <si>
    <t> Histoire, histoire des images et archéologie du Moyen Âge 2</t>
  </si>
  <si>
    <t>HLEHME6</t>
  </si>
  <si>
    <t>UE disciplinaire 8 Histoire</t>
  </si>
  <si>
    <t>HLUHMC6</t>
  </si>
  <si>
    <t>Histoire moderne 3</t>
  </si>
  <si>
    <t>HLEHMO6</t>
  </si>
  <si>
    <t>Histoire contemporaine 3</t>
  </si>
  <si>
    <t>HLEHCO6</t>
  </si>
  <si>
    <t>UE Préparation concours 2D niveau 3 HISTOIRE</t>
  </si>
  <si>
    <t>HLUHSE65</t>
  </si>
  <si>
    <t>Thèmes du programme en géographie 2</t>
  </si>
  <si>
    <t>HLEHPG60</t>
  </si>
  <si>
    <t>Préparation disciplinaire</t>
  </si>
  <si>
    <t>HLEHPH60</t>
  </si>
  <si>
    <t>Auparavant Didactique, au semestre 5</t>
  </si>
  <si>
    <t>UE Transversale des Licences. Alimente l'UE CT ECUE Prépro</t>
  </si>
  <si>
    <t>UE spécialisation enseignement 6</t>
  </si>
  <si>
    <t>UE Enseignement &amp; HAAPAMA 2</t>
  </si>
  <si>
    <t>Archéologie environnementale</t>
  </si>
  <si>
    <t xml:space="preserve">HLEHPR6 </t>
  </si>
  <si>
    <t>Art et patrimoine antiques</t>
  </si>
  <si>
    <t xml:space="preserve">HLEHPA6 </t>
  </si>
  <si>
    <t>Art et patrimoine médiévaux</t>
  </si>
  <si>
    <t xml:space="preserve">HLEHPG6 </t>
  </si>
  <si>
    <t>UE Enseignement &amp; HMC 2</t>
  </si>
  <si>
    <t>Histoire des mondes modernes 5</t>
  </si>
  <si>
    <t xml:space="preserve">HLEHMO63 </t>
  </si>
  <si>
    <t>Histoire des mondes contemporains 5</t>
  </si>
  <si>
    <t xml:space="preserve">HLEHCO63 </t>
  </si>
  <si>
    <t>2h</t>
  </si>
  <si>
    <t>10 minutes</t>
  </si>
  <si>
    <t>Sur demande de l'étudiant, en cas de non validation de l'UE, possibilité d'organiser un oral de seconde chance. Cette note remplacera celle de la 1ère session.</t>
  </si>
  <si>
    <t>Le coefficient correspond à 1/4 des coefficients de l'UE Prépa concours 2D pour chaque discipline.</t>
  </si>
  <si>
    <t>Thèmes du programme en géographie 1</t>
  </si>
  <si>
    <t>transfert de l'ECUE en L2-S3</t>
  </si>
  <si>
    <t>HLOHSE54</t>
  </si>
  <si>
    <t>HLEHI505</t>
  </si>
  <si>
    <t>HLEHI506</t>
  </si>
  <si>
    <t>HLEHI510</t>
  </si>
  <si>
    <t>HLEHI511</t>
  </si>
  <si>
    <t>HLEHI512</t>
  </si>
  <si>
    <t>HLEHI513</t>
  </si>
  <si>
    <t>3.1.3.1</t>
  </si>
  <si>
    <t>3.1.3.2</t>
  </si>
  <si>
    <t>3.1.3.3</t>
  </si>
  <si>
    <t>3.1.3.4</t>
  </si>
  <si>
    <t>3.1.3.5</t>
  </si>
  <si>
    <t>3.1.3.6</t>
  </si>
  <si>
    <t>déplacement sous l'UE Préparation concours 2D</t>
  </si>
  <si>
    <t>déplacement sous l'UE specialisation 4</t>
  </si>
  <si>
    <r>
      <rPr>
        <b/>
        <strike/>
        <sz val="11"/>
        <rFont val="Calibri"/>
        <family val="2"/>
        <scheme val="minor"/>
      </rPr>
      <t>Thème du</t>
    </r>
    <r>
      <rPr>
        <b/>
        <sz val="11"/>
        <color rgb="FFFF0000"/>
        <rFont val="Calibri"/>
        <family val="2"/>
        <scheme val="minor"/>
      </rPr>
      <t xml:space="preserve"> Questions au</t>
    </r>
    <r>
      <rPr>
        <sz val="11"/>
        <rFont val="Calibri"/>
        <family val="2"/>
        <scheme val="minor"/>
      </rPr>
      <t xml:space="preserve"> programme en histoire</t>
    </r>
  </si>
  <si>
    <r>
      <rPr>
        <b/>
        <strike/>
        <sz val="11"/>
        <rFont val="Calibri"/>
        <family val="2"/>
        <scheme val="minor"/>
      </rPr>
      <t xml:space="preserve">Thèmes du </t>
    </r>
    <r>
      <rPr>
        <b/>
        <sz val="11"/>
        <color rgb="FFFF0000"/>
        <rFont val="Calibri"/>
        <family val="2"/>
        <scheme val="minor"/>
      </rPr>
      <t>Questions au</t>
    </r>
    <r>
      <rPr>
        <sz val="11"/>
        <color theme="1"/>
        <rFont val="Calibri"/>
        <family val="2"/>
        <scheme val="minor"/>
      </rPr>
      <t xml:space="preserve"> programme en géographie 1</t>
    </r>
  </si>
  <si>
    <r>
      <rPr>
        <b/>
        <strike/>
        <sz val="11"/>
        <rFont val="Calibri"/>
        <family val="2"/>
        <scheme val="minor"/>
      </rPr>
      <t>Thèmes du programme en géographie 2</t>
    </r>
    <r>
      <rPr>
        <b/>
        <sz val="11"/>
        <color rgb="FFFF0000"/>
        <rFont val="Calibri"/>
        <family val="2"/>
        <scheme val="minor"/>
      </rPr>
      <t xml:space="preserve"> préparation disciplinaire du concours</t>
    </r>
  </si>
  <si>
    <t xml:space="preserve"> HLEHTG6</t>
  </si>
  <si>
    <r>
      <rPr>
        <b/>
        <strike/>
        <sz val="11"/>
        <rFont val="Calibri"/>
        <family val="2"/>
        <scheme val="minor"/>
      </rPr>
      <t>Préparation disciplinaire</t>
    </r>
    <r>
      <rPr>
        <b/>
        <sz val="11"/>
        <color rgb="FFFF0000"/>
        <rFont val="Calibri"/>
        <family val="2"/>
        <scheme val="minor"/>
      </rPr>
      <t xml:space="preserve"> Préparation disciplinaire de l'oral</t>
    </r>
  </si>
  <si>
    <t>HLEHPD6</t>
  </si>
  <si>
    <t>Formation complémentaire en histoire 1  (min1  max 1)</t>
  </si>
  <si>
    <t>Auparavant Didactique, au semestre 5, déplacement sous l'UE specialisation 4</t>
  </si>
  <si>
    <t>Formation complémentaire en histoire 2 (Min 1 Max 1)</t>
  </si>
  <si>
    <t>3.1.2.2</t>
  </si>
  <si>
    <t>3.1.2.3</t>
  </si>
  <si>
    <t>3.1.2.4</t>
  </si>
  <si>
    <t>3.1.2.1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</si>
</sst>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Helvetica Neue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Helvetica Neue"/>
      <family val="2"/>
    </font>
    <font>
      <strike/>
      <sz val="14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4"/>
      <color theme="1"/>
      <name val="Calibri"/>
      <family val="2"/>
      <scheme val="minor"/>
    </font>
    <font>
      <b/>
      <strike/>
      <sz val="11"/>
      <name val="Calibri"/>
      <family val="2"/>
      <scheme val="minor"/>
    </font>
    <font>
      <b/>
      <strike/>
      <sz val="14"/>
      <color rgb="FFFF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strike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9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0" fillId="0" borderId="16" xfId="0" applyBorder="1" applyAlignment="1" applyProtection="1">
      <alignment vertical="center" wrapText="1"/>
      <protection locked="0"/>
    </xf>
    <xf numFmtId="0" fontId="0" fillId="10" borderId="0" xfId="0" applyFill="1"/>
    <xf numFmtId="0" fontId="6" fillId="10" borderId="1" xfId="0" applyFont="1" applyFill="1" applyBorder="1" applyAlignment="1" applyProtection="1">
      <alignment horizontal="left" vertical="center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left" vertical="center" wrapText="1"/>
      <protection locked="0"/>
    </xf>
    <xf numFmtId="0" fontId="1" fillId="10" borderId="1" xfId="0" applyFont="1" applyFill="1" applyBorder="1" applyAlignment="1" applyProtection="1">
      <alignment horizontal="center" vertical="center" wrapText="1"/>
      <protection locked="0"/>
    </xf>
    <xf numFmtId="0" fontId="7" fillId="10" borderId="1" xfId="0" applyFon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1" fillId="10" borderId="1" xfId="0" applyFont="1" applyFill="1" applyBorder="1" applyAlignment="1" applyProtection="1">
      <alignment horizontal="left" vertical="center" wrapText="1"/>
      <protection locked="0"/>
    </xf>
    <xf numFmtId="0" fontId="9" fillId="10" borderId="0" xfId="0" applyFont="1" applyFill="1" applyProtection="1">
      <protection locked="0"/>
    </xf>
    <xf numFmtId="0" fontId="6" fillId="10" borderId="0" xfId="0" applyFont="1" applyFill="1" applyProtection="1"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Protection="1">
      <protection locked="0"/>
    </xf>
    <xf numFmtId="0" fontId="1" fillId="11" borderId="1" xfId="0" applyFont="1" applyFill="1" applyBorder="1" applyAlignment="1" applyProtection="1">
      <alignment horizontal="left" vertical="center" wrapText="1"/>
      <protection locked="0"/>
    </xf>
    <xf numFmtId="0" fontId="14" fillId="11" borderId="2" xfId="0" applyFont="1" applyFill="1" applyBorder="1" applyAlignment="1" applyProtection="1">
      <alignment horizontal="center" vertical="center" wrapText="1"/>
      <protection locked="0"/>
    </xf>
    <xf numFmtId="0" fontId="16" fillId="11" borderId="1" xfId="0" applyFont="1" applyFill="1" applyBorder="1" applyAlignment="1" applyProtection="1">
      <alignment horizontal="left" vertical="center"/>
      <protection locked="0"/>
    </xf>
    <xf numFmtId="0" fontId="16" fillId="11" borderId="1" xfId="0" applyFont="1" applyFill="1" applyBorder="1" applyAlignment="1" applyProtection="1">
      <alignment horizontal="center" vertical="center" wrapText="1"/>
      <protection locked="0"/>
    </xf>
    <xf numFmtId="0" fontId="16" fillId="11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2" fillId="10" borderId="1" xfId="0" applyFont="1" applyFill="1" applyBorder="1" applyAlignment="1" applyProtection="1">
      <alignment horizontal="center" vertical="center" wrapText="1"/>
      <protection locked="0"/>
    </xf>
    <xf numFmtId="0" fontId="1" fillId="10" borderId="17" xfId="0" applyFont="1" applyFill="1" applyBorder="1" applyProtection="1">
      <protection locked="0"/>
    </xf>
    <xf numFmtId="0" fontId="1" fillId="10" borderId="1" xfId="0" applyFont="1" applyFill="1" applyBorder="1" applyAlignment="1" applyProtection="1">
      <alignment wrapText="1"/>
      <protection locked="0"/>
    </xf>
    <xf numFmtId="0" fontId="1" fillId="10" borderId="18" xfId="0" applyFont="1" applyFill="1" applyBorder="1" applyProtection="1">
      <protection locked="0"/>
    </xf>
    <xf numFmtId="0" fontId="1" fillId="10" borderId="1" xfId="0" applyFont="1" applyFill="1" applyBorder="1" applyAlignment="1" applyProtection="1">
      <alignment horizontal="center" wrapText="1"/>
      <protection locked="0"/>
    </xf>
    <xf numFmtId="0" fontId="1" fillId="10" borderId="1" xfId="0" applyFont="1" applyFill="1" applyBorder="1" applyAlignment="1" applyProtection="1">
      <alignment horizontal="left"/>
      <protection locked="0"/>
    </xf>
    <xf numFmtId="0" fontId="1" fillId="10" borderId="14" xfId="0" applyFont="1" applyFill="1" applyBorder="1" applyAlignment="1" applyProtection="1">
      <alignment wrapText="1"/>
      <protection locked="0"/>
    </xf>
    <xf numFmtId="0" fontId="12" fillId="10" borderId="2" xfId="0" applyFont="1" applyFill="1" applyBorder="1" applyAlignment="1" applyProtection="1">
      <alignment horizontal="center" vertical="center" wrapText="1"/>
      <protection locked="0"/>
    </xf>
    <xf numFmtId="0" fontId="1" fillId="10" borderId="1" xfId="0" applyFont="1" applyFill="1" applyBorder="1" applyAlignment="1" applyProtection="1">
      <alignment horizontal="left" vertical="center"/>
      <protection locked="0"/>
    </xf>
    <xf numFmtId="0" fontId="12" fillId="0" borderId="2" xfId="0" applyFont="1" applyBorder="1" applyAlignment="1" applyProtection="1">
      <alignment horizontal="center" wrapText="1"/>
      <protection locked="0"/>
    </xf>
    <xf numFmtId="0" fontId="14" fillId="11" borderId="2" xfId="0" applyFont="1" applyFill="1" applyBorder="1" applyAlignment="1" applyProtection="1">
      <alignment horizontal="center" wrapText="1"/>
      <protection locked="0"/>
    </xf>
    <xf numFmtId="0" fontId="16" fillId="11" borderId="1" xfId="0" applyFont="1" applyFill="1" applyBorder="1" applyAlignment="1" applyProtection="1">
      <alignment horizontal="left"/>
      <protection locked="0"/>
    </xf>
    <xf numFmtId="0" fontId="16" fillId="11" borderId="1" xfId="0" applyFont="1" applyFill="1" applyBorder="1" applyAlignment="1" applyProtection="1">
      <alignment horizontal="center" wrapText="1"/>
      <protection locked="0"/>
    </xf>
    <xf numFmtId="0" fontId="16" fillId="11" borderId="1" xfId="0" applyFont="1" applyFill="1" applyBorder="1" applyAlignment="1" applyProtection="1">
      <alignment wrapText="1"/>
      <protection locked="0"/>
    </xf>
    <xf numFmtId="0" fontId="16" fillId="11" borderId="14" xfId="0" applyFont="1" applyFill="1" applyBorder="1" applyAlignment="1" applyProtection="1">
      <alignment wrapText="1"/>
      <protection locked="0"/>
    </xf>
    <xf numFmtId="0" fontId="19" fillId="10" borderId="1" xfId="0" applyFont="1" applyFill="1" applyBorder="1" applyAlignment="1" applyProtection="1">
      <alignment horizontal="center" vertical="center" wrapText="1"/>
      <protection locked="0"/>
    </xf>
    <xf numFmtId="0" fontId="20" fillId="10" borderId="1" xfId="0" applyFont="1" applyFill="1" applyBorder="1" applyAlignment="1" applyProtection="1">
      <alignment horizontal="left" vertical="center"/>
      <protection locked="0"/>
    </xf>
    <xf numFmtId="0" fontId="15" fillId="10" borderId="1" xfId="0" applyFont="1" applyFill="1" applyBorder="1" applyAlignment="1" applyProtection="1">
      <alignment horizontal="center" vertical="center" wrapText="1"/>
      <protection locked="0"/>
    </xf>
    <xf numFmtId="0" fontId="15" fillId="10" borderId="1" xfId="0" applyFont="1" applyFill="1" applyBorder="1" applyAlignment="1" applyProtection="1">
      <alignment horizontal="left" vertical="center" wrapText="1"/>
      <protection locked="0"/>
    </xf>
    <xf numFmtId="0" fontId="20" fillId="10" borderId="1" xfId="0" applyFont="1" applyFill="1" applyBorder="1" applyAlignment="1" applyProtection="1">
      <alignment horizontal="center" vertical="center" wrapText="1"/>
      <protection locked="0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164" fontId="15" fillId="11" borderId="1" xfId="0" applyNumberFormat="1" applyFont="1" applyFill="1" applyBorder="1" applyAlignment="1">
      <alignment horizontal="center" vertical="center"/>
    </xf>
    <xf numFmtId="164" fontId="15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11" borderId="1" xfId="0" applyFont="1" applyFill="1" applyBorder="1" applyAlignment="1" applyProtection="1">
      <alignment horizontal="center" vertical="center" wrapText="1"/>
      <protection locked="0"/>
    </xf>
    <xf numFmtId="0" fontId="15" fillId="11" borderId="1" xfId="0" applyFont="1" applyFill="1" applyBorder="1" applyAlignment="1" applyProtection="1">
      <alignment horizontal="center" vertical="center"/>
      <protection locked="0"/>
    </xf>
    <xf numFmtId="0" fontId="15" fillId="11" borderId="1" xfId="0" applyFont="1" applyFill="1" applyBorder="1" applyProtection="1">
      <protection locked="0"/>
    </xf>
    <xf numFmtId="0" fontId="20" fillId="11" borderId="1" xfId="0" applyFont="1" applyFill="1" applyBorder="1" applyAlignment="1" applyProtection="1">
      <alignment horizontal="center" vertical="center"/>
      <protection locked="0"/>
    </xf>
    <xf numFmtId="0" fontId="17" fillId="11" borderId="1" xfId="0" applyFont="1" applyFill="1" applyBorder="1" applyAlignment="1" applyProtection="1">
      <alignment horizontal="center" vertical="center" wrapText="1"/>
      <protection locked="0"/>
    </xf>
    <xf numFmtId="0" fontId="15" fillId="11" borderId="1" xfId="0" applyFont="1" applyFill="1" applyBorder="1" applyAlignment="1" applyProtection="1">
      <alignment horizontal="left" vertical="center"/>
      <protection locked="0"/>
    </xf>
    <xf numFmtId="0" fontId="15" fillId="11" borderId="1" xfId="0" applyFont="1" applyFill="1" applyBorder="1" applyAlignment="1" applyProtection="1">
      <alignment horizontal="left" vertical="center" wrapText="1"/>
      <protection locked="0"/>
    </xf>
    <xf numFmtId="0" fontId="15" fillId="11" borderId="0" xfId="0" applyFont="1" applyFill="1" applyProtection="1">
      <protection locked="0"/>
    </xf>
    <xf numFmtId="0" fontId="17" fillId="11" borderId="1" xfId="0" applyFont="1" applyFill="1" applyBorder="1" applyAlignment="1" applyProtection="1">
      <alignment horizontal="center" wrapText="1"/>
      <protection locked="0"/>
    </xf>
    <xf numFmtId="0" fontId="15" fillId="11" borderId="1" xfId="0" applyFont="1" applyFill="1" applyBorder="1" applyAlignment="1" applyProtection="1">
      <alignment horizontal="left"/>
      <protection locked="0"/>
    </xf>
    <xf numFmtId="0" fontId="15" fillId="11" borderId="1" xfId="0" applyFont="1" applyFill="1" applyBorder="1" applyAlignment="1" applyProtection="1">
      <alignment horizontal="center" wrapText="1"/>
      <protection locked="0"/>
    </xf>
    <xf numFmtId="0" fontId="15" fillId="11" borderId="1" xfId="0" applyFont="1" applyFill="1" applyBorder="1" applyAlignment="1" applyProtection="1">
      <alignment wrapText="1"/>
      <protection locked="0"/>
    </xf>
    <xf numFmtId="0" fontId="0" fillId="10" borderId="1" xfId="0" applyFill="1" applyBorder="1" applyAlignment="1" applyProtection="1">
      <alignment horizontal="left" vertical="center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center" wrapText="1"/>
      <protection locked="0"/>
    </xf>
    <xf numFmtId="0" fontId="15" fillId="0" borderId="1" xfId="0" applyFont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horizontal="center"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164" fontId="18" fillId="11" borderId="1" xfId="0" applyNumberFormat="1" applyFont="1" applyFill="1" applyBorder="1" applyAlignment="1">
      <alignment horizontal="center" vertical="center"/>
    </xf>
    <xf numFmtId="164" fontId="21" fillId="11" borderId="1" xfId="0" applyNumberFormat="1" applyFont="1" applyFill="1" applyBorder="1" applyAlignment="1">
      <alignment horizontal="center" vertical="center"/>
    </xf>
    <xf numFmtId="164" fontId="21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11" borderId="1" xfId="0" applyFont="1" applyFill="1" applyBorder="1" applyAlignment="1" applyProtection="1">
      <alignment horizontal="center" vertical="center" wrapText="1"/>
      <protection locked="0"/>
    </xf>
    <xf numFmtId="0" fontId="21" fillId="11" borderId="1" xfId="0" applyFont="1" applyFill="1" applyBorder="1" applyAlignment="1" applyProtection="1">
      <alignment horizontal="center" vertical="center"/>
      <protection locked="0"/>
    </xf>
    <xf numFmtId="0" fontId="18" fillId="11" borderId="1" xfId="0" applyFont="1" applyFill="1" applyBorder="1" applyAlignment="1" applyProtection="1">
      <alignment wrapText="1"/>
      <protection locked="0"/>
    </xf>
    <xf numFmtId="0" fontId="21" fillId="11" borderId="1" xfId="0" applyFont="1" applyFill="1" applyBorder="1" applyProtection="1">
      <protection locked="0"/>
    </xf>
    <xf numFmtId="0" fontId="18" fillId="11" borderId="1" xfId="0" applyFont="1" applyFill="1" applyBorder="1" applyAlignment="1" applyProtection="1">
      <alignment horizontal="center" vertical="center"/>
      <protection locked="0"/>
    </xf>
    <xf numFmtId="164" fontId="11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protection locked="0"/>
    </xf>
    <xf numFmtId="0" fontId="11" fillId="0" borderId="0" xfId="0" applyFont="1" applyAlignment="1" applyProtection="1">
      <alignment wrapText="1"/>
      <protection locked="0"/>
    </xf>
    <xf numFmtId="0" fontId="16" fillId="11" borderId="1" xfId="0" applyFont="1" applyFill="1" applyBorder="1" applyProtection="1">
      <protection locked="0"/>
    </xf>
    <xf numFmtId="164" fontId="10" fillId="10" borderId="1" xfId="0" applyNumberFormat="1" applyFont="1" applyFill="1" applyBorder="1" applyAlignment="1">
      <alignment horizontal="center" vertical="center"/>
    </xf>
    <xf numFmtId="164" fontId="10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10" borderId="1" xfId="0" applyFont="1" applyFill="1" applyBorder="1" applyAlignment="1" applyProtection="1">
      <alignment horizontal="center" vertical="center" wrapText="1"/>
      <protection locked="0"/>
    </xf>
    <xf numFmtId="0" fontId="10" fillId="10" borderId="1" xfId="0" applyFont="1" applyFill="1" applyBorder="1" applyAlignment="1" applyProtection="1">
      <alignment horizontal="center" vertical="center"/>
      <protection locked="0"/>
    </xf>
    <xf numFmtId="0" fontId="11" fillId="10" borderId="1" xfId="0" applyFont="1" applyFill="1" applyBorder="1" applyAlignment="1" applyProtection="1">
      <alignment wrapText="1"/>
      <protection locked="0"/>
    </xf>
    <xf numFmtId="0" fontId="1" fillId="10" borderId="1" xfId="0" applyFont="1" applyFill="1" applyBorder="1" applyAlignment="1" applyProtection="1">
      <alignment horizontal="center" vertical="center"/>
      <protection locked="0"/>
    </xf>
    <xf numFmtId="0" fontId="11" fillId="1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263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colors>
    <mruColors>
      <color rgb="FFFAFA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2466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5</xdr:col>
      <xdr:colOff>1742549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29085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44" t="s">
        <v>1</v>
      </c>
      <c r="C1" s="22" t="s">
        <v>2</v>
      </c>
      <c r="D1" s="1" t="s">
        <v>3</v>
      </c>
      <c r="E1" s="30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50" t="s">
        <v>9</v>
      </c>
    </row>
    <row r="2" spans="1:12" x14ac:dyDescent="0.2">
      <c r="A2" s="18" t="s">
        <v>10</v>
      </c>
      <c r="B2" s="1" t="s">
        <v>11</v>
      </c>
      <c r="C2" s="1" t="s">
        <v>12</v>
      </c>
      <c r="D2" s="1" t="s">
        <v>13</v>
      </c>
      <c r="E2" s="31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8" t="s">
        <v>20</v>
      </c>
      <c r="B3" s="1" t="s">
        <v>21</v>
      </c>
      <c r="C3" s="1" t="s">
        <v>22</v>
      </c>
      <c r="D3" s="1" t="s">
        <v>23</v>
      </c>
      <c r="E3" s="31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8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8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8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7" t="s">
        <v>117</v>
      </c>
      <c r="E26" s="47" t="s">
        <v>118</v>
      </c>
      <c r="J26" s="1" t="s">
        <v>90</v>
      </c>
      <c r="K26" s="1" t="s">
        <v>119</v>
      </c>
      <c r="L26" s="1"/>
    </row>
    <row r="27" spans="1:12" ht="16" x14ac:dyDescent="0.2">
      <c r="A27" s="41" t="s">
        <v>120</v>
      </c>
      <c r="J27" s="1" t="s">
        <v>62</v>
      </c>
      <c r="K27" s="1" t="s">
        <v>121</v>
      </c>
      <c r="L27" s="1"/>
    </row>
    <row r="28" spans="1:12" ht="16" x14ac:dyDescent="0.2">
      <c r="A28" s="41" t="s">
        <v>122</v>
      </c>
      <c r="J28" s="1" t="s">
        <v>70</v>
      </c>
      <c r="K28" s="1" t="s">
        <v>123</v>
      </c>
      <c r="L28" s="1"/>
    </row>
    <row r="29" spans="1:12" ht="16" x14ac:dyDescent="0.2">
      <c r="A29" s="41" t="s">
        <v>124</v>
      </c>
      <c r="J29" s="1" t="s">
        <v>76</v>
      </c>
      <c r="K29" s="1" t="s">
        <v>125</v>
      </c>
      <c r="L29" s="1"/>
    </row>
    <row r="30" spans="1:12" ht="16" x14ac:dyDescent="0.2">
      <c r="A30" s="41" t="s">
        <v>126</v>
      </c>
      <c r="J30" s="1" t="s">
        <v>81</v>
      </c>
      <c r="K30" s="1" t="s">
        <v>127</v>
      </c>
      <c r="L30" s="1"/>
    </row>
    <row r="31" spans="1:12" ht="16" x14ac:dyDescent="0.2">
      <c r="A31" s="41" t="s">
        <v>128</v>
      </c>
      <c r="J31" s="1" t="s">
        <v>87</v>
      </c>
      <c r="K31" s="1" t="s">
        <v>129</v>
      </c>
      <c r="L31" s="1"/>
    </row>
    <row r="32" spans="1:12" ht="16" x14ac:dyDescent="0.2">
      <c r="A32" s="41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41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41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41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41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41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41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41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41" t="s">
        <v>139</v>
      </c>
      <c r="J40" s="1" t="s">
        <v>111</v>
      </c>
      <c r="K40" s="1" t="s">
        <v>104</v>
      </c>
      <c r="L40" s="1" t="s">
        <v>19</v>
      </c>
    </row>
    <row r="41" spans="1:12" ht="15.75" customHeight="1" x14ac:dyDescent="0.2">
      <c r="A41" s="41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41" t="s">
        <v>141</v>
      </c>
      <c r="J42" s="1" t="s">
        <v>98</v>
      </c>
      <c r="K42" s="1" t="s">
        <v>71</v>
      </c>
      <c r="L42" s="1"/>
    </row>
    <row r="43" spans="1:12" ht="16" x14ac:dyDescent="0.2">
      <c r="A43" s="41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41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41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41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41" t="s">
        <v>146</v>
      </c>
      <c r="J47" s="1" t="s">
        <v>108</v>
      </c>
      <c r="K47" s="1" t="s">
        <v>92</v>
      </c>
      <c r="L47" s="1" t="s">
        <v>36</v>
      </c>
    </row>
    <row r="48" spans="1:12" ht="12.75" customHeight="1" x14ac:dyDescent="0.2">
      <c r="A48" s="41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41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41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41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41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41" t="s">
        <v>152</v>
      </c>
    </row>
    <row r="54" spans="1:12" ht="16" x14ac:dyDescent="0.2">
      <c r="A54" s="41" t="s">
        <v>153</v>
      </c>
    </row>
    <row r="55" spans="1:12" ht="16" x14ac:dyDescent="0.2">
      <c r="A55" s="41" t="s">
        <v>154</v>
      </c>
    </row>
    <row r="56" spans="1:12" ht="16" x14ac:dyDescent="0.2">
      <c r="A56" s="41" t="s">
        <v>155</v>
      </c>
    </row>
    <row r="57" spans="1:12" ht="16" x14ac:dyDescent="0.2">
      <c r="A57" s="41" t="s">
        <v>156</v>
      </c>
    </row>
    <row r="58" spans="1:12" ht="16" x14ac:dyDescent="0.2">
      <c r="A58" s="41" t="s">
        <v>157</v>
      </c>
    </row>
    <row r="59" spans="1:12" ht="16" x14ac:dyDescent="0.2">
      <c r="A59" s="41" t="s">
        <v>158</v>
      </c>
    </row>
    <row r="60" spans="1:12" ht="16" x14ac:dyDescent="0.2">
      <c r="A60" s="41" t="s">
        <v>159</v>
      </c>
    </row>
    <row r="61" spans="1:12" ht="16" x14ac:dyDescent="0.2">
      <c r="A61" s="41" t="s">
        <v>160</v>
      </c>
    </row>
    <row r="62" spans="1:12" ht="16" x14ac:dyDescent="0.2">
      <c r="A62" s="41" t="s">
        <v>161</v>
      </c>
    </row>
    <row r="63" spans="1:12" ht="16" x14ac:dyDescent="0.2">
      <c r="A63" s="41" t="s">
        <v>162</v>
      </c>
    </row>
    <row r="64" spans="1:12" ht="16" x14ac:dyDescent="0.2">
      <c r="A64" s="41" t="s">
        <v>163</v>
      </c>
    </row>
    <row r="65" spans="1:1" ht="16" x14ac:dyDescent="0.2">
      <c r="A65" s="41" t="s">
        <v>164</v>
      </c>
    </row>
    <row r="66" spans="1:1" ht="16" x14ac:dyDescent="0.2">
      <c r="A66" s="41" t="s">
        <v>165</v>
      </c>
    </row>
    <row r="67" spans="1:1" ht="16" x14ac:dyDescent="0.2">
      <c r="A67" s="41" t="s">
        <v>166</v>
      </c>
    </row>
    <row r="68" spans="1:1" ht="16" x14ac:dyDescent="0.2">
      <c r="A68" s="41" t="s">
        <v>167</v>
      </c>
    </row>
    <row r="69" spans="1:1" ht="16" x14ac:dyDescent="0.2">
      <c r="A69" s="41" t="s">
        <v>168</v>
      </c>
    </row>
    <row r="70" spans="1:1" ht="16" x14ac:dyDescent="0.2">
      <c r="A70" s="41" t="s">
        <v>169</v>
      </c>
    </row>
    <row r="71" spans="1:1" ht="16" x14ac:dyDescent="0.2">
      <c r="A71" s="41" t="s">
        <v>170</v>
      </c>
    </row>
    <row r="72" spans="1:1" ht="16" x14ac:dyDescent="0.2">
      <c r="A72" s="41" t="s">
        <v>171</v>
      </c>
    </row>
    <row r="73" spans="1:1" ht="16" x14ac:dyDescent="0.2">
      <c r="A73" s="41" t="s">
        <v>172</v>
      </c>
    </row>
    <row r="74" spans="1:1" ht="16" x14ac:dyDescent="0.2">
      <c r="A74" s="41" t="s">
        <v>173</v>
      </c>
    </row>
    <row r="75" spans="1:1" ht="16" x14ac:dyDescent="0.2">
      <c r="A75" s="41" t="s">
        <v>174</v>
      </c>
    </row>
    <row r="76" spans="1:1" ht="16" x14ac:dyDescent="0.2">
      <c r="A76" s="41" t="s">
        <v>175</v>
      </c>
    </row>
    <row r="77" spans="1:1" ht="16" x14ac:dyDescent="0.2">
      <c r="A77" s="41" t="s">
        <v>176</v>
      </c>
    </row>
    <row r="78" spans="1:1" ht="16" x14ac:dyDescent="0.2">
      <c r="A78" s="41" t="s">
        <v>177</v>
      </c>
    </row>
    <row r="79" spans="1:1" ht="16" x14ac:dyDescent="0.2">
      <c r="A79" s="41" t="s">
        <v>178</v>
      </c>
    </row>
    <row r="80" spans="1:1" ht="16" x14ac:dyDescent="0.2">
      <c r="A80" s="41" t="s">
        <v>179</v>
      </c>
    </row>
    <row r="81" spans="1:1" ht="16" x14ac:dyDescent="0.2">
      <c r="A81" s="41" t="s">
        <v>180</v>
      </c>
    </row>
    <row r="82" spans="1:1" ht="16" x14ac:dyDescent="0.2">
      <c r="A82" s="41" t="s">
        <v>181</v>
      </c>
    </row>
    <row r="83" spans="1:1" ht="16" x14ac:dyDescent="0.2">
      <c r="A83" s="41" t="s">
        <v>182</v>
      </c>
    </row>
  </sheetData>
  <sheetProtection algorithmName="SHA-512" hashValue="T6AFCpjGkbNd1iWaOjtb5+Fpw1tbuFChZ+dSnERs4zC41vw4c2mh40Jz+SD6Kzfm8MDV1AMs5Tosvkf0WWyOMg==" saltValue="GLCvNsJ9rQ1wL6boTRAjK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204" t="s">
        <v>183</v>
      </c>
      <c r="B1" s="204"/>
      <c r="C1" s="204"/>
      <c r="D1" s="204"/>
      <c r="E1" s="204"/>
      <c r="F1" s="204"/>
      <c r="O1" s="203" t="s">
        <v>184</v>
      </c>
      <c r="P1" s="203"/>
    </row>
    <row r="2" spans="1:16" x14ac:dyDescent="0.2">
      <c r="A2" s="204"/>
      <c r="B2" s="204"/>
      <c r="C2" s="204"/>
      <c r="D2" s="204"/>
      <c r="E2" s="204"/>
      <c r="F2" s="204"/>
      <c r="O2" s="203"/>
      <c r="P2" s="203"/>
    </row>
    <row r="3" spans="1:16" x14ac:dyDescent="0.2">
      <c r="A3" s="203" t="s">
        <v>185</v>
      </c>
      <c r="B3" s="203"/>
      <c r="C3" s="203"/>
      <c r="D3" s="203" t="s">
        <v>186</v>
      </c>
      <c r="E3" s="203"/>
      <c r="F3" s="203"/>
      <c r="O3" s="10" t="s">
        <v>185</v>
      </c>
      <c r="P3" s="10" t="s">
        <v>186</v>
      </c>
    </row>
    <row r="4" spans="1:16" x14ac:dyDescent="0.2">
      <c r="A4" s="10" t="s">
        <v>184</v>
      </c>
      <c r="B4" s="10" t="s">
        <v>187</v>
      </c>
      <c r="C4" s="10" t="s">
        <v>188</v>
      </c>
      <c r="D4" s="32" t="s">
        <v>184</v>
      </c>
      <c r="E4" s="32" t="s">
        <v>187</v>
      </c>
      <c r="F4" s="32" t="s">
        <v>188</v>
      </c>
      <c r="O4" s="10">
        <f>'S5 Maquette'!I19*1.5</f>
        <v>0</v>
      </c>
      <c r="P4" s="10">
        <f>'S6 Maquette'!I19*1.5</f>
        <v>0</v>
      </c>
    </row>
    <row r="5" spans="1:16" x14ac:dyDescent="0.2">
      <c r="A5" s="10">
        <f>SUM(O4:O291)</f>
        <v>510</v>
      </c>
      <c r="B5" s="10">
        <f>SUM('S5 Maquette'!J19:J308)</f>
        <v>160</v>
      </c>
      <c r="C5" s="10">
        <f>SUM('S5 Maquette'!K19:K308)</f>
        <v>0</v>
      </c>
      <c r="D5" s="10">
        <f>SUM(P4:P291)</f>
        <v>333</v>
      </c>
      <c r="E5" s="10">
        <f>SUM('S6 Maquette'!J19:J307)</f>
        <v>140</v>
      </c>
      <c r="F5" s="10">
        <f>SUM('S6 Maquette'!K19:K307)</f>
        <v>0</v>
      </c>
      <c r="O5" s="10">
        <f>'S5 Maquette'!I20*1.5</f>
        <v>0</v>
      </c>
      <c r="P5" s="10">
        <f>'S6 Maquette'!I20*1.5</f>
        <v>0</v>
      </c>
    </row>
    <row r="6" spans="1:16" x14ac:dyDescent="0.2">
      <c r="A6" s="203" t="s">
        <v>189</v>
      </c>
      <c r="B6" s="203"/>
      <c r="C6" s="203"/>
      <c r="D6" s="203" t="s">
        <v>189</v>
      </c>
      <c r="E6" s="203"/>
      <c r="F6" s="203"/>
      <c r="O6" s="10">
        <f>'S5 Maquette'!I21*1.5</f>
        <v>0</v>
      </c>
      <c r="P6" s="10">
        <f>'S6 Maquette'!I21*1.5</f>
        <v>0</v>
      </c>
    </row>
    <row r="7" spans="1:16" x14ac:dyDescent="0.2">
      <c r="A7" s="203">
        <f>SUM(A5,B5,C5)</f>
        <v>670</v>
      </c>
      <c r="B7" s="203"/>
      <c r="C7" s="203"/>
      <c r="D7" s="203">
        <f>SUM(D5,E5,F5)</f>
        <v>473</v>
      </c>
      <c r="E7" s="203"/>
      <c r="F7" s="203"/>
      <c r="O7" s="10">
        <f>'S5 Maquette'!I22*1.5</f>
        <v>0</v>
      </c>
      <c r="P7" s="10">
        <f>'S6 Maquette'!I22*1.5</f>
        <v>0</v>
      </c>
    </row>
    <row r="8" spans="1:16" x14ac:dyDescent="0.2">
      <c r="A8" s="203" t="s">
        <v>189</v>
      </c>
      <c r="B8" s="203"/>
      <c r="C8" s="203"/>
      <c r="D8" s="203"/>
      <c r="E8" s="203"/>
      <c r="F8" s="203"/>
      <c r="O8" s="10">
        <f>'S5 Maquette'!I23*1.5</f>
        <v>0</v>
      </c>
      <c r="P8" s="10">
        <f>'S6 Maquette'!I23*1.5</f>
        <v>0</v>
      </c>
    </row>
    <row r="9" spans="1:16" x14ac:dyDescent="0.2">
      <c r="A9" s="203"/>
      <c r="B9" s="203"/>
      <c r="C9" s="203"/>
      <c r="D9" s="203"/>
      <c r="E9" s="203"/>
      <c r="F9" s="203"/>
      <c r="O9" s="10">
        <f>'S5 Maquette'!I24*1.5</f>
        <v>0</v>
      </c>
      <c r="P9" s="10">
        <f>'S6 Maquette'!I24*1.5</f>
        <v>0</v>
      </c>
    </row>
    <row r="10" spans="1:16" x14ac:dyDescent="0.2">
      <c r="A10" s="203">
        <f>SUM(A7,D7)</f>
        <v>1143</v>
      </c>
      <c r="B10" s="203"/>
      <c r="C10" s="203"/>
      <c r="D10" s="203"/>
      <c r="E10" s="203"/>
      <c r="F10" s="203"/>
      <c r="O10" s="10">
        <f>'S5 Maquette'!I25*1.5</f>
        <v>0</v>
      </c>
      <c r="P10" s="10">
        <f>'S6 Maquette'!I25*1.5</f>
        <v>0</v>
      </c>
    </row>
    <row r="11" spans="1:16" x14ac:dyDescent="0.2">
      <c r="A11" s="203"/>
      <c r="B11" s="203"/>
      <c r="C11" s="203"/>
      <c r="D11" s="203"/>
      <c r="E11" s="203"/>
      <c r="F11" s="203"/>
      <c r="O11" s="10">
        <f>'S5 Maquette'!I26*1.5</f>
        <v>0</v>
      </c>
      <c r="P11" s="10">
        <f>'S6 Maquette'!I26*1.5</f>
        <v>0</v>
      </c>
    </row>
    <row r="12" spans="1:16" x14ac:dyDescent="0.2">
      <c r="O12" s="10">
        <f>'S5 Maquette'!I27*1.5</f>
        <v>0</v>
      </c>
      <c r="P12" s="10">
        <f>'S6 Maquette'!I27*1.5</f>
        <v>0</v>
      </c>
    </row>
    <row r="13" spans="1:16" x14ac:dyDescent="0.2">
      <c r="O13" s="10">
        <f>'S5 Maquette'!I28*1.5</f>
        <v>36</v>
      </c>
      <c r="P13" s="10">
        <f>'S6 Maquette'!I28*1.5</f>
        <v>36</v>
      </c>
    </row>
    <row r="14" spans="1:16" x14ac:dyDescent="0.2">
      <c r="A14" s="205" t="s">
        <v>190</v>
      </c>
      <c r="B14" s="205"/>
      <c r="C14" s="205"/>
      <c r="D14" s="205"/>
      <c r="E14" s="205"/>
      <c r="F14" s="205"/>
      <c r="H14" s="206" t="s">
        <v>191</v>
      </c>
      <c r="I14" s="206"/>
      <c r="J14" s="206"/>
      <c r="K14" s="206"/>
      <c r="L14" s="206"/>
      <c r="M14" s="206"/>
      <c r="O14" s="10">
        <f>'S5 Maquette'!I29*1.5</f>
        <v>36</v>
      </c>
      <c r="P14" s="10">
        <f>'S6 Maquette'!I29*1.5</f>
        <v>36</v>
      </c>
    </row>
    <row r="15" spans="1:16" x14ac:dyDescent="0.2">
      <c r="A15" s="205"/>
      <c r="B15" s="205"/>
      <c r="C15" s="205"/>
      <c r="D15" s="205"/>
      <c r="E15" s="205"/>
      <c r="F15" s="205"/>
      <c r="H15" s="206"/>
      <c r="I15" s="206"/>
      <c r="J15" s="206"/>
      <c r="K15" s="206"/>
      <c r="L15" s="206"/>
      <c r="M15" s="206"/>
      <c r="O15" s="10">
        <f>'S5 Maquette'!I30*1.5</f>
        <v>0</v>
      </c>
      <c r="P15" s="10">
        <f>'S6 Maquette'!I30*1.5</f>
        <v>0</v>
      </c>
    </row>
    <row r="16" spans="1:16" x14ac:dyDescent="0.2">
      <c r="A16" s="203" t="s">
        <v>185</v>
      </c>
      <c r="B16" s="203"/>
      <c r="C16" s="203"/>
      <c r="D16" s="207" t="s">
        <v>186</v>
      </c>
      <c r="E16" s="208"/>
      <c r="F16" s="209"/>
      <c r="H16" s="203" t="s">
        <v>185</v>
      </c>
      <c r="I16" s="203"/>
      <c r="J16" s="203"/>
      <c r="K16" s="203" t="s">
        <v>186</v>
      </c>
      <c r="L16" s="203"/>
      <c r="M16" s="203"/>
      <c r="O16" s="10">
        <f>'S5 Maquette'!I31*1.5</f>
        <v>36</v>
      </c>
      <c r="P16" s="10">
        <f>'S6 Maquette'!I31*1.5</f>
        <v>36</v>
      </c>
    </row>
    <row r="17" spans="1:16" x14ac:dyDescent="0.2">
      <c r="A17" s="10" t="s">
        <v>184</v>
      </c>
      <c r="B17" s="10" t="s">
        <v>187</v>
      </c>
      <c r="C17" s="10" t="s">
        <v>188</v>
      </c>
      <c r="D17" s="10" t="s">
        <v>184</v>
      </c>
      <c r="E17" s="10" t="s">
        <v>187</v>
      </c>
      <c r="F17" s="10" t="s">
        <v>188</v>
      </c>
      <c r="H17" s="10" t="s">
        <v>184</v>
      </c>
      <c r="I17" s="10" t="s">
        <v>187</v>
      </c>
      <c r="J17" s="10" t="s">
        <v>188</v>
      </c>
      <c r="K17" s="10" t="s">
        <v>184</v>
      </c>
      <c r="L17" s="10" t="s">
        <v>187</v>
      </c>
      <c r="M17" s="10" t="s">
        <v>188</v>
      </c>
      <c r="O17" s="10">
        <f>'S5 Maquette'!I32*1.5</f>
        <v>36</v>
      </c>
      <c r="P17" s="10">
        <f>'S6 Maquette'!I32*1.5</f>
        <v>36</v>
      </c>
    </row>
    <row r="18" spans="1:16" x14ac:dyDescent="0.2">
      <c r="A18" s="10">
        <f t="shared" ref="A18:F18" si="0">A5-H18</f>
        <v>-126</v>
      </c>
      <c r="B18" s="10">
        <f t="shared" si="0"/>
        <v>60</v>
      </c>
      <c r="C18" s="10">
        <f t="shared" si="0"/>
        <v>0</v>
      </c>
      <c r="D18" s="10">
        <f t="shared" si="0"/>
        <v>-81</v>
      </c>
      <c r="E18" s="10">
        <f t="shared" si="0"/>
        <v>24</v>
      </c>
      <c r="F18" s="10">
        <f t="shared" ca="1" si="0"/>
        <v>0</v>
      </c>
      <c r="H18" s="10">
        <f>SUMIF('S5 Maquette'!M19:M308,"Portée",'S5 Maquette'!I19:I308)*1.5</f>
        <v>636</v>
      </c>
      <c r="I18" s="10">
        <f>SUMIF('S5 Maquette'!M19:M308,"Portée",'S5 Maquette'!J19:J308)</f>
        <v>100</v>
      </c>
      <c r="J18" s="10">
        <f>SUMIF('S5 Maquette'!M19:M308,"Portée",'S5 Maquette'!K19:K308)</f>
        <v>0</v>
      </c>
      <c r="K18" s="10">
        <f>SUMIF('S6 Maquette'!M19:M307,"Portée",'S6 Maquette'!I19:I307)*1.5</f>
        <v>414</v>
      </c>
      <c r="L18" s="10">
        <f>SUMIF('S6 Maquette'!M19:M307,"Portée",'S6 Maquette'!J19:J307)</f>
        <v>116</v>
      </c>
      <c r="M18" s="10">
        <f ca="1">SUMIF('S6 Maquette'!M9:M307,"Portée",'S6 Maquette'!K19:K307)</f>
        <v>0</v>
      </c>
      <c r="O18" s="10">
        <f>'S5 Maquette'!I33*1.5</f>
        <v>0</v>
      </c>
      <c r="P18" s="10">
        <f>'S6 Maquette'!I33*1.5</f>
        <v>0</v>
      </c>
    </row>
    <row r="19" spans="1:16" x14ac:dyDescent="0.2">
      <c r="A19" s="203" t="s">
        <v>189</v>
      </c>
      <c r="B19" s="203"/>
      <c r="C19" s="203"/>
      <c r="D19" s="203" t="s">
        <v>189</v>
      </c>
      <c r="E19" s="203"/>
      <c r="F19" s="203"/>
      <c r="O19" s="10">
        <f>'S5 Maquette'!I34*1.5</f>
        <v>0</v>
      </c>
      <c r="P19" s="10">
        <f>'S6 Maquette'!I34*1.5</f>
        <v>0</v>
      </c>
    </row>
    <row r="20" spans="1:16" x14ac:dyDescent="0.2">
      <c r="A20" s="203">
        <f>SUM(A18,B18,C18)</f>
        <v>-66</v>
      </c>
      <c r="B20" s="203"/>
      <c r="C20" s="203"/>
      <c r="D20" s="203">
        <f ca="1">SUM(D18,E18,F18)</f>
        <v>-57</v>
      </c>
      <c r="E20" s="203"/>
      <c r="F20" s="203"/>
      <c r="O20" s="10">
        <f>'S5 Maquette'!I35*1.5</f>
        <v>18</v>
      </c>
      <c r="P20" s="10">
        <f>'S6 Maquette'!I35*1.5</f>
        <v>18</v>
      </c>
    </row>
    <row r="21" spans="1:16" x14ac:dyDescent="0.2">
      <c r="A21" s="203" t="s">
        <v>189</v>
      </c>
      <c r="B21" s="203"/>
      <c r="C21" s="203"/>
      <c r="D21" s="203"/>
      <c r="E21" s="203"/>
      <c r="F21" s="203"/>
      <c r="O21" s="10">
        <f>'S5 Maquette'!I36*1.5</f>
        <v>18</v>
      </c>
      <c r="P21" s="10">
        <f>'S6 Maquette'!I36*1.5</f>
        <v>27</v>
      </c>
    </row>
    <row r="22" spans="1:16" ht="30" customHeight="1" x14ac:dyDescent="0.2">
      <c r="A22" s="203">
        <f ca="1">SUM(A20,D20)</f>
        <v>-123</v>
      </c>
      <c r="B22" s="203"/>
      <c r="C22" s="203"/>
      <c r="D22" s="203"/>
      <c r="E22" s="203"/>
      <c r="F22" s="203"/>
      <c r="O22" s="10">
        <f>'S5 Maquette'!I37*1.5</f>
        <v>0</v>
      </c>
      <c r="P22" s="10">
        <f>'S6 Maquette'!I37*1.5</f>
        <v>0</v>
      </c>
    </row>
    <row r="23" spans="1:16" x14ac:dyDescent="0.2">
      <c r="O23" s="10">
        <f>'S5 Maquette'!I38*1.5</f>
        <v>15</v>
      </c>
      <c r="P23" s="10">
        <f>'S6 Maquette'!I43*1.5</f>
        <v>0</v>
      </c>
    </row>
    <row r="24" spans="1:16" x14ac:dyDescent="0.2">
      <c r="O24" s="10">
        <f>'S5 Maquette'!I47*1.5</f>
        <v>0</v>
      </c>
      <c r="P24" s="10">
        <f>'S6 Maquette'!I46*1.5</f>
        <v>0</v>
      </c>
    </row>
    <row r="25" spans="1:16" x14ac:dyDescent="0.2">
      <c r="O25" s="10">
        <f>'S5 Maquette'!I50*1.5</f>
        <v>0</v>
      </c>
      <c r="P25" s="10">
        <f>'S6 Maquette'!I47*1.5</f>
        <v>0</v>
      </c>
    </row>
    <row r="26" spans="1:16" x14ac:dyDescent="0.2">
      <c r="O26" s="10">
        <f>'S5 Maquette'!I51*1.5</f>
        <v>0</v>
      </c>
      <c r="P26" s="10">
        <f>'S6 Maquette'!I48*1.5</f>
        <v>18</v>
      </c>
    </row>
    <row r="27" spans="1:16" x14ac:dyDescent="0.2">
      <c r="O27" s="10">
        <f>'S5 Maquette'!I52*1.5</f>
        <v>0</v>
      </c>
      <c r="P27" s="10">
        <f>'S6 Maquette'!I49*1.5</f>
        <v>27</v>
      </c>
    </row>
    <row r="28" spans="1:16" x14ac:dyDescent="0.2">
      <c r="O28" s="10">
        <f>'S5 Maquette'!I53*1.5</f>
        <v>27</v>
      </c>
      <c r="P28" s="10">
        <f>'S6 Maquette'!I50*1.5</f>
        <v>27</v>
      </c>
    </row>
    <row r="29" spans="1:16" x14ac:dyDescent="0.2">
      <c r="O29" s="10">
        <f>'S5 Maquette'!I54*1.5</f>
        <v>27</v>
      </c>
      <c r="P29" s="10">
        <f>'S6 Maquette'!I51*1.5</f>
        <v>0</v>
      </c>
    </row>
    <row r="30" spans="1:16" x14ac:dyDescent="0.2">
      <c r="O30" s="10">
        <f>'S5 Maquette'!I55*1.5</f>
        <v>27</v>
      </c>
      <c r="P30" s="10">
        <f>'S6 Maquette'!I52*1.5</f>
        <v>36</v>
      </c>
    </row>
    <row r="31" spans="1:16" x14ac:dyDescent="0.2">
      <c r="O31" s="10">
        <f>'S5 Maquette'!I56*1.5</f>
        <v>27</v>
      </c>
      <c r="P31" s="10">
        <f>'S6 Maquette'!I53*1.5</f>
        <v>36</v>
      </c>
    </row>
    <row r="32" spans="1:16" x14ac:dyDescent="0.2">
      <c r="O32" s="10">
        <f>'S5 Maquette'!I57*1.5</f>
        <v>27</v>
      </c>
      <c r="P32" s="10">
        <f>'S6 Maquette'!I54*1.5</f>
        <v>0</v>
      </c>
    </row>
    <row r="33" spans="15:16" x14ac:dyDescent="0.2">
      <c r="O33" s="10">
        <f>'S5 Maquette'!I58*1.5</f>
        <v>0</v>
      </c>
      <c r="P33" s="10">
        <f>'S6 Maquette'!I55*1.5</f>
        <v>0</v>
      </c>
    </row>
    <row r="34" spans="15:16" x14ac:dyDescent="0.2">
      <c r="O34" s="10">
        <f>'S5 Maquette'!I59*1.5</f>
        <v>0</v>
      </c>
      <c r="P34" s="10">
        <f>'S6 Maquette'!I56*1.5</f>
        <v>0</v>
      </c>
    </row>
    <row r="35" spans="15:16" x14ac:dyDescent="0.2">
      <c r="O35" s="10">
        <f>'S5 Maquette'!I60*1.5</f>
        <v>36</v>
      </c>
      <c r="P35" s="10">
        <f>'S6 Maquette'!I57*1.5</f>
        <v>0</v>
      </c>
    </row>
    <row r="36" spans="15:16" x14ac:dyDescent="0.2">
      <c r="O36" s="10">
        <f>'S5 Maquette'!I61*1.5</f>
        <v>36</v>
      </c>
      <c r="P36" s="10">
        <f>'S6 Maquette'!I58*1.5</f>
        <v>0</v>
      </c>
    </row>
    <row r="37" spans="15:16" x14ac:dyDescent="0.2">
      <c r="O37" s="10">
        <f>'S5 Maquette'!I62*1.5</f>
        <v>36</v>
      </c>
      <c r="P37" s="10">
        <f>'S6 Maquette'!I59*1.5</f>
        <v>0</v>
      </c>
    </row>
    <row r="38" spans="15:16" x14ac:dyDescent="0.2">
      <c r="O38" s="10">
        <f>'S5 Maquette'!I63*1.5</f>
        <v>36</v>
      </c>
      <c r="P38" s="10">
        <f>'S6 Maquette'!I60*1.5</f>
        <v>0</v>
      </c>
    </row>
    <row r="39" spans="15:16" x14ac:dyDescent="0.2">
      <c r="O39" s="10">
        <f>'S5 Maquette'!I48*1.5</f>
        <v>18</v>
      </c>
      <c r="P39" s="10">
        <f>'S6 Maquette'!I61*1.5</f>
        <v>0</v>
      </c>
    </row>
    <row r="40" spans="15:16" x14ac:dyDescent="0.2">
      <c r="O40" s="10">
        <f>'S5 Maquette'!I49*1.5</f>
        <v>18</v>
      </c>
      <c r="P40" s="10">
        <f>'S6 Maquette'!I62*1.5</f>
        <v>0</v>
      </c>
    </row>
    <row r="41" spans="15:16" x14ac:dyDescent="0.2">
      <c r="O41" s="10">
        <f>'S5 Maquette'!I64*1.5</f>
        <v>0</v>
      </c>
      <c r="P41" s="10">
        <f>'S6 Maquette'!I63*1.5</f>
        <v>0</v>
      </c>
    </row>
    <row r="42" spans="15:16" x14ac:dyDescent="0.2">
      <c r="O42" s="10">
        <f>'S5 Maquette'!I65*1.5</f>
        <v>0</v>
      </c>
      <c r="P42" s="10">
        <f>'S6 Maquette'!I64*1.5</f>
        <v>0</v>
      </c>
    </row>
    <row r="43" spans="15:16" x14ac:dyDescent="0.2">
      <c r="O43" s="10">
        <f>'S5 Maquette'!I66*1.5</f>
        <v>0</v>
      </c>
      <c r="P43" s="10">
        <f>'S6 Maquette'!I65*1.5</f>
        <v>0</v>
      </c>
    </row>
    <row r="44" spans="15:16" x14ac:dyDescent="0.2">
      <c r="O44" s="10">
        <f>'S5 Maquette'!I67*1.5</f>
        <v>0</v>
      </c>
      <c r="P44" s="10">
        <f>'S6 Maquette'!I66*1.5</f>
        <v>0</v>
      </c>
    </row>
    <row r="45" spans="15:16" x14ac:dyDescent="0.2">
      <c r="O45" s="10">
        <f>'S5 Maquette'!I68*1.5</f>
        <v>0</v>
      </c>
      <c r="P45" s="10">
        <f>'S6 Maquette'!I67*1.5</f>
        <v>0</v>
      </c>
    </row>
    <row r="46" spans="15:16" x14ac:dyDescent="0.2">
      <c r="O46" s="10">
        <f>'S5 Maquette'!I69*1.5</f>
        <v>0</v>
      </c>
      <c r="P46" s="10">
        <f>'S6 Maquette'!I68*1.5</f>
        <v>0</v>
      </c>
    </row>
    <row r="47" spans="15:16" x14ac:dyDescent="0.2">
      <c r="O47" s="10">
        <f>'S5 Maquette'!I70*1.5</f>
        <v>0</v>
      </c>
      <c r="P47" s="10">
        <f>'S6 Maquette'!I69*1.5</f>
        <v>0</v>
      </c>
    </row>
    <row r="48" spans="15:16" x14ac:dyDescent="0.2">
      <c r="O48" s="10">
        <f>'S5 Maquette'!I71*1.5</f>
        <v>0</v>
      </c>
      <c r="P48" s="10">
        <f>'S6 Maquette'!I70*1.5</f>
        <v>0</v>
      </c>
    </row>
    <row r="49" spans="15:16" x14ac:dyDescent="0.2">
      <c r="O49" s="10">
        <f>'S5 Maquette'!I72*1.5</f>
        <v>0</v>
      </c>
      <c r="P49" s="10">
        <f>'S6 Maquette'!I71*1.5</f>
        <v>0</v>
      </c>
    </row>
    <row r="50" spans="15:16" x14ac:dyDescent="0.2">
      <c r="O50" s="10">
        <f>'S5 Maquette'!I73*1.5</f>
        <v>0</v>
      </c>
      <c r="P50" s="10">
        <f>'S6 Maquette'!I72*1.5</f>
        <v>0</v>
      </c>
    </row>
    <row r="51" spans="15:16" x14ac:dyDescent="0.2">
      <c r="O51" s="10">
        <f>'S5 Maquette'!I74*1.5</f>
        <v>0</v>
      </c>
      <c r="P51" s="10">
        <f>'S6 Maquette'!I73*1.5</f>
        <v>0</v>
      </c>
    </row>
    <row r="52" spans="15:16" x14ac:dyDescent="0.2">
      <c r="O52" s="10">
        <f>'S5 Maquette'!I75*1.5</f>
        <v>0</v>
      </c>
      <c r="P52" s="10">
        <f>'S6 Maquette'!I74*1.5</f>
        <v>0</v>
      </c>
    </row>
    <row r="53" spans="15:16" x14ac:dyDescent="0.2">
      <c r="O53" s="10">
        <f>'S5 Maquette'!I76*1.5</f>
        <v>0</v>
      </c>
      <c r="P53" s="10">
        <f>'S6 Maquette'!I75*1.5</f>
        <v>0</v>
      </c>
    </row>
    <row r="54" spans="15:16" x14ac:dyDescent="0.2">
      <c r="O54" s="10">
        <f>'S5 Maquette'!I77*1.5</f>
        <v>0</v>
      </c>
      <c r="P54" s="10">
        <f>'S6 Maquette'!I76*1.5</f>
        <v>0</v>
      </c>
    </row>
    <row r="55" spans="15:16" x14ac:dyDescent="0.2">
      <c r="O55" s="10">
        <f>'S5 Maquette'!I78*1.5</f>
        <v>0</v>
      </c>
      <c r="P55" s="10">
        <f>'S6 Maquette'!I77*1.5</f>
        <v>0</v>
      </c>
    </row>
    <row r="56" spans="15:16" x14ac:dyDescent="0.2">
      <c r="O56" s="10">
        <f>'S5 Maquette'!I79*1.5</f>
        <v>0</v>
      </c>
      <c r="P56" s="10">
        <f>'S6 Maquette'!I78*1.5</f>
        <v>0</v>
      </c>
    </row>
    <row r="57" spans="15:16" x14ac:dyDescent="0.2">
      <c r="O57" s="10">
        <f>'S5 Maquette'!I80*1.5</f>
        <v>0</v>
      </c>
      <c r="P57" s="10">
        <f>'S6 Maquette'!I79*1.5</f>
        <v>0</v>
      </c>
    </row>
    <row r="58" spans="15:16" x14ac:dyDescent="0.2">
      <c r="O58" s="10">
        <f>'S5 Maquette'!I81*1.5</f>
        <v>0</v>
      </c>
      <c r="P58" s="10">
        <f>'S6 Maquette'!I80*1.5</f>
        <v>0</v>
      </c>
    </row>
    <row r="59" spans="15:16" x14ac:dyDescent="0.2">
      <c r="O59" s="10">
        <f>'S5 Maquette'!I82*1.5</f>
        <v>0</v>
      </c>
      <c r="P59" s="10">
        <f>'S6 Maquette'!I81*1.5</f>
        <v>0</v>
      </c>
    </row>
    <row r="60" spans="15:16" x14ac:dyDescent="0.2">
      <c r="O60" s="10">
        <f>'S5 Maquette'!I83*1.5</f>
        <v>0</v>
      </c>
      <c r="P60" s="10">
        <f>'S6 Maquette'!I82*1.5</f>
        <v>0</v>
      </c>
    </row>
    <row r="61" spans="15:16" x14ac:dyDescent="0.2">
      <c r="O61" s="10">
        <f>'S5 Maquette'!I84*1.5</f>
        <v>0</v>
      </c>
      <c r="P61" s="10">
        <f>'S6 Maquette'!I83*1.5</f>
        <v>0</v>
      </c>
    </row>
    <row r="62" spans="15:16" x14ac:dyDescent="0.2">
      <c r="O62" s="10">
        <f>'S5 Maquette'!I85*1.5</f>
        <v>0</v>
      </c>
      <c r="P62" s="10">
        <f>'S6 Maquette'!I84*1.5</f>
        <v>0</v>
      </c>
    </row>
    <row r="63" spans="15:16" x14ac:dyDescent="0.2">
      <c r="O63" s="10">
        <f>'S5 Maquette'!I86*1.5</f>
        <v>0</v>
      </c>
      <c r="P63" s="10">
        <f>'S6 Maquette'!I85*1.5</f>
        <v>0</v>
      </c>
    </row>
    <row r="64" spans="15:16" x14ac:dyDescent="0.2">
      <c r="O64" s="10">
        <f>'S5 Maquette'!I87*1.5</f>
        <v>0</v>
      </c>
      <c r="P64" s="10">
        <f>'S6 Maquette'!I86*1.5</f>
        <v>0</v>
      </c>
    </row>
    <row r="65" spans="15:16" x14ac:dyDescent="0.2">
      <c r="O65" s="10">
        <f>'S5 Maquette'!I88*1.5</f>
        <v>0</v>
      </c>
      <c r="P65" s="10">
        <f>'S6 Maquette'!I87*1.5</f>
        <v>0</v>
      </c>
    </row>
    <row r="66" spans="15:16" x14ac:dyDescent="0.2">
      <c r="O66" s="10">
        <f>'S5 Maquette'!I89*1.5</f>
        <v>0</v>
      </c>
      <c r="P66" s="10">
        <f>'S6 Maquette'!I88*1.5</f>
        <v>0</v>
      </c>
    </row>
    <row r="67" spans="15:16" x14ac:dyDescent="0.2">
      <c r="O67" s="10">
        <f>'S5 Maquette'!I90*1.5</f>
        <v>0</v>
      </c>
      <c r="P67" s="10">
        <f>'S6 Maquette'!I89*1.5</f>
        <v>0</v>
      </c>
    </row>
    <row r="68" spans="15:16" x14ac:dyDescent="0.2">
      <c r="O68" s="10">
        <f>'S5 Maquette'!I91*1.5</f>
        <v>0</v>
      </c>
      <c r="P68" s="10">
        <f>'S6 Maquette'!I90*1.5</f>
        <v>0</v>
      </c>
    </row>
    <row r="69" spans="15:16" x14ac:dyDescent="0.2">
      <c r="O69" s="10">
        <f>'S5 Maquette'!I92*1.5</f>
        <v>0</v>
      </c>
      <c r="P69" s="10">
        <f>'S6 Maquette'!I91*1.5</f>
        <v>0</v>
      </c>
    </row>
    <row r="70" spans="15:16" x14ac:dyDescent="0.2">
      <c r="O70" s="10">
        <f>'S5 Maquette'!I93*1.5</f>
        <v>0</v>
      </c>
      <c r="P70" s="10">
        <f>'S6 Maquette'!I92*1.5</f>
        <v>0</v>
      </c>
    </row>
    <row r="71" spans="15:16" x14ac:dyDescent="0.2">
      <c r="O71" s="10">
        <f>'S5 Maquette'!I94*1.5</f>
        <v>0</v>
      </c>
      <c r="P71" s="10">
        <f>'S6 Maquette'!I93*1.5</f>
        <v>0</v>
      </c>
    </row>
    <row r="72" spans="15:16" x14ac:dyDescent="0.2">
      <c r="O72" s="10">
        <f>'S5 Maquette'!I95*1.5</f>
        <v>0</v>
      </c>
      <c r="P72" s="10">
        <f>'S6 Maquette'!I94*1.5</f>
        <v>0</v>
      </c>
    </row>
    <row r="73" spans="15:16" x14ac:dyDescent="0.2">
      <c r="O73" s="10">
        <f>'S5 Maquette'!I96*1.5</f>
        <v>0</v>
      </c>
      <c r="P73" s="10">
        <f>'S6 Maquette'!I95*1.5</f>
        <v>0</v>
      </c>
    </row>
    <row r="74" spans="15:16" x14ac:dyDescent="0.2">
      <c r="O74" s="10">
        <f>'S5 Maquette'!I97*1.5</f>
        <v>0</v>
      </c>
      <c r="P74" s="10">
        <f>'S6 Maquette'!I96*1.5</f>
        <v>0</v>
      </c>
    </row>
    <row r="75" spans="15:16" x14ac:dyDescent="0.2">
      <c r="O75" s="10">
        <f>'S5 Maquette'!I98*1.5</f>
        <v>0</v>
      </c>
      <c r="P75" s="10">
        <f>'S6 Maquette'!I97*1.5</f>
        <v>0</v>
      </c>
    </row>
    <row r="76" spans="15:16" x14ac:dyDescent="0.2">
      <c r="O76" s="10">
        <f>'S5 Maquette'!I99*1.5</f>
        <v>0</v>
      </c>
      <c r="P76" s="10">
        <f>'S6 Maquette'!I98*1.5</f>
        <v>0</v>
      </c>
    </row>
    <row r="77" spans="15:16" x14ac:dyDescent="0.2">
      <c r="O77" s="10">
        <f>'S5 Maquette'!I100*1.5</f>
        <v>0</v>
      </c>
      <c r="P77" s="10">
        <f>'S6 Maquette'!I99*1.5</f>
        <v>0</v>
      </c>
    </row>
    <row r="78" spans="15:16" x14ac:dyDescent="0.2">
      <c r="O78" s="10">
        <f>'S5 Maquette'!I101*1.5</f>
        <v>0</v>
      </c>
      <c r="P78" s="10">
        <f>'S6 Maquette'!I100*1.5</f>
        <v>0</v>
      </c>
    </row>
    <row r="79" spans="15:16" x14ac:dyDescent="0.2">
      <c r="O79" s="10">
        <f>'S5 Maquette'!I102*1.5</f>
        <v>0</v>
      </c>
      <c r="P79" s="10">
        <f>'S6 Maquette'!I101*1.5</f>
        <v>0</v>
      </c>
    </row>
    <row r="80" spans="15:16" x14ac:dyDescent="0.2">
      <c r="O80" s="10">
        <f>'S5 Maquette'!I103*1.5</f>
        <v>0</v>
      </c>
      <c r="P80" s="10">
        <f>'S6 Maquette'!I102*1.5</f>
        <v>0</v>
      </c>
    </row>
    <row r="81" spans="15:16" x14ac:dyDescent="0.2">
      <c r="O81" s="10">
        <f>'S5 Maquette'!I104*1.5</f>
        <v>0</v>
      </c>
      <c r="P81" s="10">
        <f>'S6 Maquette'!I103*1.5</f>
        <v>0</v>
      </c>
    </row>
    <row r="82" spans="15:16" x14ac:dyDescent="0.2">
      <c r="O82" s="10">
        <f>'S5 Maquette'!I105*1.5</f>
        <v>0</v>
      </c>
      <c r="P82" s="10">
        <f>'S6 Maquette'!I104*1.5</f>
        <v>0</v>
      </c>
    </row>
    <row r="83" spans="15:16" x14ac:dyDescent="0.2">
      <c r="O83" s="10">
        <f>'S5 Maquette'!I106*1.5</f>
        <v>0</v>
      </c>
      <c r="P83" s="10">
        <f>'S6 Maquette'!I105*1.5</f>
        <v>0</v>
      </c>
    </row>
    <row r="84" spans="15:16" x14ac:dyDescent="0.2">
      <c r="O84" s="10">
        <f>'S5 Maquette'!I107*1.5</f>
        <v>0</v>
      </c>
      <c r="P84" s="10">
        <f>'S6 Maquette'!I106*1.5</f>
        <v>0</v>
      </c>
    </row>
    <row r="85" spans="15:16" x14ac:dyDescent="0.2">
      <c r="O85" s="10">
        <f>'S5 Maquette'!I108*1.5</f>
        <v>0</v>
      </c>
      <c r="P85" s="10">
        <f>'S6 Maquette'!I107*1.5</f>
        <v>0</v>
      </c>
    </row>
    <row r="86" spans="15:16" x14ac:dyDescent="0.2">
      <c r="O86" s="10">
        <f>'S5 Maquette'!I109*1.5</f>
        <v>0</v>
      </c>
      <c r="P86" s="10">
        <f>'S6 Maquette'!I108*1.5</f>
        <v>0</v>
      </c>
    </row>
    <row r="87" spans="15:16" x14ac:dyDescent="0.2">
      <c r="O87" s="10">
        <f>'S5 Maquette'!I110*1.5</f>
        <v>0</v>
      </c>
      <c r="P87" s="10">
        <f>'S6 Maquette'!I109*1.5</f>
        <v>0</v>
      </c>
    </row>
    <row r="88" spans="15:16" x14ac:dyDescent="0.2">
      <c r="O88" s="10">
        <f>'S5 Maquette'!I111*1.5</f>
        <v>0</v>
      </c>
      <c r="P88" s="10">
        <f>'S6 Maquette'!I110*1.5</f>
        <v>0</v>
      </c>
    </row>
    <row r="89" spans="15:16" x14ac:dyDescent="0.2">
      <c r="O89" s="10">
        <f>'S5 Maquette'!I112*1.5</f>
        <v>0</v>
      </c>
      <c r="P89" s="10">
        <f>'S6 Maquette'!I111*1.5</f>
        <v>0</v>
      </c>
    </row>
    <row r="90" spans="15:16" x14ac:dyDescent="0.2">
      <c r="O90" s="10">
        <f>'S5 Maquette'!I113*1.5</f>
        <v>0</v>
      </c>
      <c r="P90" s="10">
        <f>'S6 Maquette'!I112*1.5</f>
        <v>0</v>
      </c>
    </row>
    <row r="91" spans="15:16" x14ac:dyDescent="0.2">
      <c r="O91" s="10">
        <f>'S5 Maquette'!I114*1.5</f>
        <v>0</v>
      </c>
      <c r="P91" s="10">
        <f>'S6 Maquette'!I113*1.5</f>
        <v>0</v>
      </c>
    </row>
    <row r="92" spans="15:16" x14ac:dyDescent="0.2">
      <c r="O92" s="10">
        <f>'S5 Maquette'!I115*1.5</f>
        <v>0</v>
      </c>
      <c r="P92" s="10">
        <f>'S6 Maquette'!I114*1.5</f>
        <v>0</v>
      </c>
    </row>
    <row r="93" spans="15:16" x14ac:dyDescent="0.2">
      <c r="O93" s="10">
        <f>'S5 Maquette'!I116*1.5</f>
        <v>0</v>
      </c>
      <c r="P93" s="10">
        <f>'S6 Maquette'!I115*1.5</f>
        <v>0</v>
      </c>
    </row>
    <row r="94" spans="15:16" x14ac:dyDescent="0.2">
      <c r="O94" s="10">
        <f>'S5 Maquette'!I117*1.5</f>
        <v>0</v>
      </c>
      <c r="P94" s="10">
        <f>'S6 Maquette'!I116*1.5</f>
        <v>0</v>
      </c>
    </row>
    <row r="95" spans="15:16" x14ac:dyDescent="0.2">
      <c r="O95" s="10">
        <f>'S5 Maquette'!I118*1.5</f>
        <v>0</v>
      </c>
      <c r="P95" s="10">
        <f>'S6 Maquette'!I117*1.5</f>
        <v>0</v>
      </c>
    </row>
    <row r="96" spans="15:16" x14ac:dyDescent="0.2">
      <c r="O96" s="10">
        <f>'S5 Maquette'!I119*1.5</f>
        <v>0</v>
      </c>
      <c r="P96" s="10">
        <f>'S6 Maquette'!I118*1.5</f>
        <v>0</v>
      </c>
    </row>
    <row r="97" spans="15:16" x14ac:dyDescent="0.2">
      <c r="O97" s="10">
        <f>'S5 Maquette'!I120*1.5</f>
        <v>0</v>
      </c>
      <c r="P97" s="10">
        <f>'S6 Maquette'!I119*1.5</f>
        <v>0</v>
      </c>
    </row>
    <row r="98" spans="15:16" x14ac:dyDescent="0.2">
      <c r="O98" s="10">
        <f>'S5 Maquette'!I121*1.5</f>
        <v>0</v>
      </c>
      <c r="P98" s="10">
        <f>'S6 Maquette'!I120*1.5</f>
        <v>0</v>
      </c>
    </row>
    <row r="99" spans="15:16" x14ac:dyDescent="0.2">
      <c r="O99" s="10">
        <f>'S5 Maquette'!I122*1.5</f>
        <v>0</v>
      </c>
      <c r="P99" s="10">
        <f>'S6 Maquette'!I121*1.5</f>
        <v>0</v>
      </c>
    </row>
    <row r="100" spans="15:16" x14ac:dyDescent="0.2">
      <c r="O100" s="10">
        <f>'S5 Maquette'!I123*1.5</f>
        <v>0</v>
      </c>
      <c r="P100" s="10">
        <f>'S6 Maquette'!I122*1.5</f>
        <v>0</v>
      </c>
    </row>
    <row r="101" spans="15:16" x14ac:dyDescent="0.2">
      <c r="O101" s="10">
        <f>'S5 Maquette'!I124*1.5</f>
        <v>0</v>
      </c>
      <c r="P101" s="10">
        <f>'S6 Maquette'!I123*1.5</f>
        <v>0</v>
      </c>
    </row>
    <row r="102" spans="15:16" x14ac:dyDescent="0.2">
      <c r="O102" s="10">
        <f>'S5 Maquette'!I125*1.5</f>
        <v>0</v>
      </c>
      <c r="P102" s="10">
        <f>'S6 Maquette'!I124*1.5</f>
        <v>0</v>
      </c>
    </row>
    <row r="103" spans="15:16" x14ac:dyDescent="0.2">
      <c r="O103" s="10">
        <f>'S5 Maquette'!I126*1.5</f>
        <v>0</v>
      </c>
      <c r="P103" s="10">
        <f>'S6 Maquette'!I125*1.5</f>
        <v>0</v>
      </c>
    </row>
    <row r="104" spans="15:16" x14ac:dyDescent="0.2">
      <c r="O104" s="10">
        <f>'S5 Maquette'!I127*1.5</f>
        <v>0</v>
      </c>
      <c r="P104" s="10">
        <f>'S6 Maquette'!I126*1.5</f>
        <v>0</v>
      </c>
    </row>
    <row r="105" spans="15:16" x14ac:dyDescent="0.2">
      <c r="O105" s="10">
        <f>'S5 Maquette'!I128*1.5</f>
        <v>0</v>
      </c>
      <c r="P105" s="10">
        <f>'S6 Maquette'!I127*1.5</f>
        <v>0</v>
      </c>
    </row>
    <row r="106" spans="15:16" x14ac:dyDescent="0.2">
      <c r="O106" s="10">
        <f>'S5 Maquette'!I129*1.5</f>
        <v>0</v>
      </c>
      <c r="P106" s="10">
        <f>'S6 Maquette'!I128*1.5</f>
        <v>0</v>
      </c>
    </row>
    <row r="107" spans="15:16" x14ac:dyDescent="0.2">
      <c r="O107" s="10">
        <f>'S5 Maquette'!I130*1.5</f>
        <v>0</v>
      </c>
      <c r="P107" s="10">
        <f>'S6 Maquette'!I129*1.5</f>
        <v>0</v>
      </c>
    </row>
    <row r="108" spans="15:16" x14ac:dyDescent="0.2">
      <c r="O108" s="10">
        <f>'S5 Maquette'!I131*1.5</f>
        <v>0</v>
      </c>
      <c r="P108" s="10">
        <f>'S6 Maquette'!I130*1.5</f>
        <v>0</v>
      </c>
    </row>
    <row r="109" spans="15:16" x14ac:dyDescent="0.2">
      <c r="O109" s="10">
        <f>'S5 Maquette'!I132*1.5</f>
        <v>0</v>
      </c>
      <c r="P109" s="10">
        <f>'S6 Maquette'!I131*1.5</f>
        <v>0</v>
      </c>
    </row>
    <row r="110" spans="15:16" x14ac:dyDescent="0.2">
      <c r="O110" s="10">
        <f>'S5 Maquette'!I133*1.5</f>
        <v>0</v>
      </c>
      <c r="P110" s="10">
        <f>'S6 Maquette'!I132*1.5</f>
        <v>0</v>
      </c>
    </row>
    <row r="111" spans="15:16" x14ac:dyDescent="0.2">
      <c r="O111" s="10">
        <f>'S5 Maquette'!I134*1.5</f>
        <v>0</v>
      </c>
      <c r="P111" s="10">
        <f>'S6 Maquette'!I133*1.5</f>
        <v>0</v>
      </c>
    </row>
    <row r="112" spans="15:16" x14ac:dyDescent="0.2">
      <c r="O112" s="10">
        <f>'S5 Maquette'!I135*1.5</f>
        <v>0</v>
      </c>
      <c r="P112" s="10">
        <f>'S6 Maquette'!I134*1.5</f>
        <v>0</v>
      </c>
    </row>
    <row r="113" spans="15:16" x14ac:dyDescent="0.2">
      <c r="O113" s="10">
        <f>'S5 Maquette'!I136*1.5</f>
        <v>0</v>
      </c>
      <c r="P113" s="10">
        <f>'S6 Maquette'!I135*1.5</f>
        <v>0</v>
      </c>
    </row>
    <row r="114" spans="15:16" x14ac:dyDescent="0.2">
      <c r="O114" s="10">
        <f>'S5 Maquette'!I137*1.5</f>
        <v>0</v>
      </c>
      <c r="P114" s="10">
        <f>'S6 Maquette'!I136*1.5</f>
        <v>0</v>
      </c>
    </row>
    <row r="115" spans="15:16" x14ac:dyDescent="0.2">
      <c r="O115" s="10">
        <f>'S5 Maquette'!I138*1.5</f>
        <v>0</v>
      </c>
      <c r="P115" s="10">
        <f>'S6 Maquette'!I137*1.5</f>
        <v>0</v>
      </c>
    </row>
    <row r="116" spans="15:16" x14ac:dyDescent="0.2">
      <c r="O116" s="10">
        <f>'S5 Maquette'!I139*1.5</f>
        <v>0</v>
      </c>
      <c r="P116" s="10">
        <f>'S6 Maquette'!I138*1.5</f>
        <v>0</v>
      </c>
    </row>
    <row r="117" spans="15:16" x14ac:dyDescent="0.2">
      <c r="O117" s="10">
        <f>'S5 Maquette'!I140*1.5</f>
        <v>0</v>
      </c>
      <c r="P117" s="10">
        <f>'S6 Maquette'!I139*1.5</f>
        <v>0</v>
      </c>
    </row>
    <row r="118" spans="15:16" x14ac:dyDescent="0.2">
      <c r="O118" s="10">
        <f>'S5 Maquette'!I141*1.5</f>
        <v>0</v>
      </c>
      <c r="P118" s="10">
        <f>'S6 Maquette'!I140*1.5</f>
        <v>0</v>
      </c>
    </row>
    <row r="119" spans="15:16" x14ac:dyDescent="0.2">
      <c r="O119" s="10">
        <f>'S5 Maquette'!I142*1.5</f>
        <v>0</v>
      </c>
      <c r="P119" s="10">
        <f>'S6 Maquette'!I141*1.5</f>
        <v>0</v>
      </c>
    </row>
    <row r="120" spans="15:16" x14ac:dyDescent="0.2">
      <c r="O120" s="10">
        <f>'S5 Maquette'!I143*1.5</f>
        <v>0</v>
      </c>
      <c r="P120" s="10">
        <f>'S6 Maquette'!I142*1.5</f>
        <v>0</v>
      </c>
    </row>
    <row r="121" spans="15:16" x14ac:dyDescent="0.2">
      <c r="O121" s="10">
        <f>'S5 Maquette'!I144*1.5</f>
        <v>0</v>
      </c>
      <c r="P121" s="10">
        <f>'S6 Maquette'!I143*1.5</f>
        <v>0</v>
      </c>
    </row>
    <row r="122" spans="15:16" x14ac:dyDescent="0.2">
      <c r="O122" s="10">
        <f>'S5 Maquette'!I145*1.5</f>
        <v>0</v>
      </c>
      <c r="P122" s="10">
        <f>'S6 Maquette'!I144*1.5</f>
        <v>0</v>
      </c>
    </row>
    <row r="123" spans="15:16" x14ac:dyDescent="0.2">
      <c r="O123" s="10">
        <f>'S5 Maquette'!I146*1.5</f>
        <v>0</v>
      </c>
      <c r="P123" s="10">
        <f>'S6 Maquette'!I145*1.5</f>
        <v>0</v>
      </c>
    </row>
    <row r="124" spans="15:16" x14ac:dyDescent="0.2">
      <c r="O124" s="10">
        <f>'S5 Maquette'!I147*1.5</f>
        <v>0</v>
      </c>
      <c r="P124" s="10">
        <f>'S6 Maquette'!I146*1.5</f>
        <v>0</v>
      </c>
    </row>
    <row r="125" spans="15:16" x14ac:dyDescent="0.2">
      <c r="O125" s="10">
        <f>'S5 Maquette'!I148*1.5</f>
        <v>0</v>
      </c>
      <c r="P125" s="10">
        <f>'S6 Maquette'!I147*1.5</f>
        <v>0</v>
      </c>
    </row>
    <row r="126" spans="15:16" x14ac:dyDescent="0.2">
      <c r="O126" s="10">
        <f>'S5 Maquette'!I149*1.5</f>
        <v>0</v>
      </c>
      <c r="P126" s="10">
        <f>'S6 Maquette'!I148*1.5</f>
        <v>0</v>
      </c>
    </row>
    <row r="127" spans="15:16" x14ac:dyDescent="0.2">
      <c r="O127" s="10">
        <f>'S5 Maquette'!I150*1.5</f>
        <v>0</v>
      </c>
      <c r="P127" s="10">
        <f>'S6 Maquette'!I149*1.5</f>
        <v>0</v>
      </c>
    </row>
    <row r="128" spans="15:16" x14ac:dyDescent="0.2">
      <c r="O128" s="10">
        <f>'S5 Maquette'!I151*1.5</f>
        <v>0</v>
      </c>
      <c r="P128" s="10">
        <f>'S6 Maquette'!I150*1.5</f>
        <v>0</v>
      </c>
    </row>
    <row r="129" spans="15:16" x14ac:dyDescent="0.2">
      <c r="O129" s="10">
        <f>'S5 Maquette'!I152*1.5</f>
        <v>0</v>
      </c>
      <c r="P129" s="10">
        <f>'S6 Maquette'!I151*1.5</f>
        <v>0</v>
      </c>
    </row>
    <row r="130" spans="15:16" x14ac:dyDescent="0.2">
      <c r="O130" s="10">
        <f>'S5 Maquette'!I153*1.5</f>
        <v>0</v>
      </c>
      <c r="P130" s="10">
        <f>'S6 Maquette'!I152*1.5</f>
        <v>0</v>
      </c>
    </row>
    <row r="131" spans="15:16" x14ac:dyDescent="0.2">
      <c r="O131" s="10">
        <f>'S5 Maquette'!I154*1.5</f>
        <v>0</v>
      </c>
      <c r="P131" s="10">
        <f>'S6 Maquette'!I153*1.5</f>
        <v>0</v>
      </c>
    </row>
    <row r="132" spans="15:16" x14ac:dyDescent="0.2">
      <c r="O132" s="10">
        <f>'S5 Maquette'!I155*1.5</f>
        <v>0</v>
      </c>
      <c r="P132" s="10">
        <f>'S6 Maquette'!I154*1.5</f>
        <v>0</v>
      </c>
    </row>
    <row r="133" spans="15:16" x14ac:dyDescent="0.2">
      <c r="O133" s="10">
        <f>'S5 Maquette'!I156*1.5</f>
        <v>0</v>
      </c>
      <c r="P133" s="10">
        <f>'S6 Maquette'!I155*1.5</f>
        <v>0</v>
      </c>
    </row>
    <row r="134" spans="15:16" x14ac:dyDescent="0.2">
      <c r="O134" s="10">
        <f>'S5 Maquette'!I157*1.5</f>
        <v>0</v>
      </c>
      <c r="P134" s="10">
        <f>'S6 Maquette'!I156*1.5</f>
        <v>0</v>
      </c>
    </row>
    <row r="135" spans="15:16" x14ac:dyDescent="0.2">
      <c r="O135" s="10">
        <f>'S5 Maquette'!I158*1.5</f>
        <v>0</v>
      </c>
      <c r="P135" s="10">
        <f>'S6 Maquette'!I157*1.5</f>
        <v>0</v>
      </c>
    </row>
    <row r="136" spans="15:16" x14ac:dyDescent="0.2">
      <c r="O136" s="10">
        <f>'S5 Maquette'!I159*1.5</f>
        <v>0</v>
      </c>
      <c r="P136" s="10">
        <f>'S6 Maquette'!I158*1.5</f>
        <v>0</v>
      </c>
    </row>
    <row r="137" spans="15:16" x14ac:dyDescent="0.2">
      <c r="O137" s="10">
        <f>'S5 Maquette'!I160*1.5</f>
        <v>0</v>
      </c>
      <c r="P137" s="10">
        <f>'S6 Maquette'!I159*1.5</f>
        <v>0</v>
      </c>
    </row>
    <row r="138" spans="15:16" x14ac:dyDescent="0.2">
      <c r="O138" s="10">
        <f>'S5 Maquette'!I161*1.5</f>
        <v>0</v>
      </c>
      <c r="P138" s="10">
        <f>'S6 Maquette'!I160*1.5</f>
        <v>0</v>
      </c>
    </row>
    <row r="139" spans="15:16" x14ac:dyDescent="0.2">
      <c r="O139" s="10">
        <f>'S5 Maquette'!I162*1.5</f>
        <v>0</v>
      </c>
      <c r="P139" s="10">
        <f>'S6 Maquette'!I161*1.5</f>
        <v>0</v>
      </c>
    </row>
    <row r="140" spans="15:16" x14ac:dyDescent="0.2">
      <c r="O140" s="10">
        <f>'S5 Maquette'!I163*1.5</f>
        <v>0</v>
      </c>
      <c r="P140" s="10">
        <f>'S6 Maquette'!I162*1.5</f>
        <v>0</v>
      </c>
    </row>
    <row r="141" spans="15:16" x14ac:dyDescent="0.2">
      <c r="O141" s="10">
        <f>'S5 Maquette'!I164*1.5</f>
        <v>0</v>
      </c>
      <c r="P141" s="10">
        <f>'S6 Maquette'!I163*1.5</f>
        <v>0</v>
      </c>
    </row>
    <row r="142" spans="15:16" x14ac:dyDescent="0.2">
      <c r="O142" s="10">
        <f>'S5 Maquette'!I165*1.5</f>
        <v>0</v>
      </c>
      <c r="P142" s="10">
        <f>'S6 Maquette'!I164*1.5</f>
        <v>0</v>
      </c>
    </row>
    <row r="143" spans="15:16" x14ac:dyDescent="0.2">
      <c r="O143" s="10">
        <f>'S5 Maquette'!I166*1.5</f>
        <v>0</v>
      </c>
      <c r="P143" s="10">
        <f>'S6 Maquette'!I165*1.5</f>
        <v>0</v>
      </c>
    </row>
    <row r="144" spans="15:16" x14ac:dyDescent="0.2">
      <c r="O144" s="10">
        <f>'S5 Maquette'!I167*1.5</f>
        <v>0</v>
      </c>
      <c r="P144" s="10">
        <f>'S6 Maquette'!I166*1.5</f>
        <v>0</v>
      </c>
    </row>
    <row r="145" spans="15:16" x14ac:dyDescent="0.2">
      <c r="O145" s="10">
        <f>'S5 Maquette'!I168*1.5</f>
        <v>0</v>
      </c>
      <c r="P145" s="10">
        <f>'S6 Maquette'!I167*1.5</f>
        <v>0</v>
      </c>
    </row>
    <row r="146" spans="15:16" x14ac:dyDescent="0.2">
      <c r="O146" s="10">
        <f>'S5 Maquette'!I169*1.5</f>
        <v>0</v>
      </c>
      <c r="P146" s="10">
        <f>'S6 Maquette'!I168*1.5</f>
        <v>0</v>
      </c>
    </row>
    <row r="147" spans="15:16" x14ac:dyDescent="0.2">
      <c r="O147" s="10">
        <f>'S5 Maquette'!I170*1.5</f>
        <v>0</v>
      </c>
      <c r="P147" s="10">
        <f>'S6 Maquette'!I169*1.5</f>
        <v>0</v>
      </c>
    </row>
    <row r="148" spans="15:16" x14ac:dyDescent="0.2">
      <c r="O148" s="10">
        <f>'S5 Maquette'!I171*1.5</f>
        <v>0</v>
      </c>
      <c r="P148" s="10">
        <f>'S6 Maquette'!I170*1.5</f>
        <v>0</v>
      </c>
    </row>
    <row r="149" spans="15:16" x14ac:dyDescent="0.2">
      <c r="O149" s="10">
        <f>'S5 Maquette'!I172*1.5</f>
        <v>0</v>
      </c>
      <c r="P149" s="10">
        <f>'S6 Maquette'!I171*1.5</f>
        <v>0</v>
      </c>
    </row>
    <row r="150" spans="15:16" x14ac:dyDescent="0.2">
      <c r="O150" s="10">
        <f>'S5 Maquette'!I173*1.5</f>
        <v>0</v>
      </c>
      <c r="P150" s="10">
        <f>'S6 Maquette'!I172*1.5</f>
        <v>0</v>
      </c>
    </row>
    <row r="151" spans="15:16" x14ac:dyDescent="0.2">
      <c r="O151" s="10">
        <f>'S5 Maquette'!I174*1.5</f>
        <v>0</v>
      </c>
      <c r="P151" s="10">
        <f>'S6 Maquette'!I173*1.5</f>
        <v>0</v>
      </c>
    </row>
    <row r="152" spans="15:16" x14ac:dyDescent="0.2">
      <c r="O152" s="10">
        <f>'S5 Maquette'!I175*1.5</f>
        <v>0</v>
      </c>
      <c r="P152" s="10">
        <f>'S6 Maquette'!I174*1.5</f>
        <v>0</v>
      </c>
    </row>
    <row r="153" spans="15:16" x14ac:dyDescent="0.2">
      <c r="O153" s="10">
        <f>'S5 Maquette'!I176*1.5</f>
        <v>0</v>
      </c>
      <c r="P153" s="10">
        <f>'S6 Maquette'!I175*1.5</f>
        <v>0</v>
      </c>
    </row>
    <row r="154" spans="15:16" x14ac:dyDescent="0.2">
      <c r="O154" s="10">
        <f>'S5 Maquette'!I177*1.5</f>
        <v>0</v>
      </c>
      <c r="P154" s="10">
        <f>'S6 Maquette'!I176*1.5</f>
        <v>0</v>
      </c>
    </row>
    <row r="155" spans="15:16" x14ac:dyDescent="0.2">
      <c r="O155" s="10">
        <f>'S5 Maquette'!I178*1.5</f>
        <v>0</v>
      </c>
      <c r="P155" s="10">
        <f>'S6 Maquette'!I177*1.5</f>
        <v>0</v>
      </c>
    </row>
    <row r="156" spans="15:16" x14ac:dyDescent="0.2">
      <c r="O156" s="10">
        <f>'S5 Maquette'!I179*1.5</f>
        <v>0</v>
      </c>
      <c r="P156" s="10">
        <f>'S6 Maquette'!I178*1.5</f>
        <v>0</v>
      </c>
    </row>
    <row r="157" spans="15:16" x14ac:dyDescent="0.2">
      <c r="O157" s="10">
        <f>'S5 Maquette'!I180*1.5</f>
        <v>0</v>
      </c>
      <c r="P157" s="10">
        <f>'S6 Maquette'!I179*1.5</f>
        <v>0</v>
      </c>
    </row>
    <row r="158" spans="15:16" x14ac:dyDescent="0.2">
      <c r="O158" s="10">
        <f>'S5 Maquette'!I181*1.5</f>
        <v>0</v>
      </c>
      <c r="P158" s="10">
        <f>'S6 Maquette'!I180*1.5</f>
        <v>0</v>
      </c>
    </row>
    <row r="159" spans="15:16" x14ac:dyDescent="0.2">
      <c r="O159" s="10">
        <f>'S5 Maquette'!I182*1.5</f>
        <v>0</v>
      </c>
      <c r="P159" s="10">
        <f>'S6 Maquette'!I181*1.5</f>
        <v>0</v>
      </c>
    </row>
    <row r="160" spans="15:16" x14ac:dyDescent="0.2">
      <c r="O160" s="10">
        <f>'S5 Maquette'!I183*1.5</f>
        <v>0</v>
      </c>
      <c r="P160" s="10">
        <f>'S6 Maquette'!I182*1.5</f>
        <v>0</v>
      </c>
    </row>
    <row r="161" spans="15:16" x14ac:dyDescent="0.2">
      <c r="O161" s="10">
        <f>'S5 Maquette'!I184*1.5</f>
        <v>0</v>
      </c>
      <c r="P161" s="10">
        <f>'S6 Maquette'!I183*1.5</f>
        <v>0</v>
      </c>
    </row>
    <row r="162" spans="15:16" x14ac:dyDescent="0.2">
      <c r="O162" s="10">
        <f>'S5 Maquette'!I185*1.5</f>
        <v>0</v>
      </c>
      <c r="P162" s="10">
        <f>'S6 Maquette'!I184*1.5</f>
        <v>0</v>
      </c>
    </row>
    <row r="163" spans="15:16" x14ac:dyDescent="0.2">
      <c r="O163" s="10">
        <f>'S5 Maquette'!I186*1.5</f>
        <v>0</v>
      </c>
      <c r="P163" s="10">
        <f>'S6 Maquette'!I185*1.5</f>
        <v>0</v>
      </c>
    </row>
    <row r="164" spans="15:16" x14ac:dyDescent="0.2">
      <c r="O164" s="10">
        <f>'S5 Maquette'!I187*1.5</f>
        <v>0</v>
      </c>
      <c r="P164" s="10">
        <f>'S6 Maquette'!I186*1.5</f>
        <v>0</v>
      </c>
    </row>
    <row r="165" spans="15:16" x14ac:dyDescent="0.2">
      <c r="O165" s="10">
        <f>'S5 Maquette'!I188*1.5</f>
        <v>0</v>
      </c>
      <c r="P165" s="10">
        <f>'S6 Maquette'!I187*1.5</f>
        <v>0</v>
      </c>
    </row>
    <row r="166" spans="15:16" x14ac:dyDescent="0.2">
      <c r="O166" s="10">
        <f>'S5 Maquette'!I189*1.5</f>
        <v>0</v>
      </c>
      <c r="P166" s="10">
        <f>'S6 Maquette'!I188*1.5</f>
        <v>0</v>
      </c>
    </row>
    <row r="167" spans="15:16" x14ac:dyDescent="0.2">
      <c r="O167" s="10">
        <f>'S5 Maquette'!I190*1.5</f>
        <v>0</v>
      </c>
      <c r="P167" s="10">
        <f>'S6 Maquette'!I189*1.5</f>
        <v>0</v>
      </c>
    </row>
    <row r="168" spans="15:16" x14ac:dyDescent="0.2">
      <c r="O168" s="10">
        <f>'S5 Maquette'!I191*1.5</f>
        <v>0</v>
      </c>
      <c r="P168" s="10">
        <f>'S6 Maquette'!I190*1.5</f>
        <v>0</v>
      </c>
    </row>
    <row r="169" spans="15:16" x14ac:dyDescent="0.2">
      <c r="O169" s="10">
        <f>'S5 Maquette'!I192*1.5</f>
        <v>0</v>
      </c>
      <c r="P169" s="10">
        <f>'S6 Maquette'!I191*1.5</f>
        <v>0</v>
      </c>
    </row>
    <row r="170" spans="15:16" x14ac:dyDescent="0.2">
      <c r="O170" s="10">
        <f>'S5 Maquette'!I193*1.5</f>
        <v>0</v>
      </c>
      <c r="P170" s="10">
        <f>'S6 Maquette'!I192*1.5</f>
        <v>0</v>
      </c>
    </row>
    <row r="171" spans="15:16" x14ac:dyDescent="0.2">
      <c r="O171" s="10">
        <f>'S5 Maquette'!I194*1.5</f>
        <v>0</v>
      </c>
      <c r="P171" s="10">
        <f>'S6 Maquette'!I193*1.5</f>
        <v>0</v>
      </c>
    </row>
    <row r="172" spans="15:16" x14ac:dyDescent="0.2">
      <c r="O172" s="10">
        <f>'S5 Maquette'!I195*1.5</f>
        <v>0</v>
      </c>
      <c r="P172" s="10">
        <f>'S6 Maquette'!I194*1.5</f>
        <v>0</v>
      </c>
    </row>
    <row r="173" spans="15:16" x14ac:dyDescent="0.2">
      <c r="O173" s="10">
        <f>'S5 Maquette'!I196*1.5</f>
        <v>0</v>
      </c>
      <c r="P173" s="10">
        <f>'S6 Maquette'!I195*1.5</f>
        <v>0</v>
      </c>
    </row>
    <row r="174" spans="15:16" x14ac:dyDescent="0.2">
      <c r="O174" s="10">
        <f>'S5 Maquette'!I197*1.5</f>
        <v>0</v>
      </c>
      <c r="P174" s="10">
        <f>'S6 Maquette'!I196*1.5</f>
        <v>0</v>
      </c>
    </row>
    <row r="175" spans="15:16" x14ac:dyDescent="0.2">
      <c r="O175" s="10">
        <f>'S5 Maquette'!I198*1.5</f>
        <v>0</v>
      </c>
      <c r="P175" s="10">
        <f>'S6 Maquette'!I197*1.5</f>
        <v>0</v>
      </c>
    </row>
    <row r="176" spans="15:16" x14ac:dyDescent="0.2">
      <c r="O176" s="10">
        <f>'S5 Maquette'!I199*1.5</f>
        <v>0</v>
      </c>
      <c r="P176" s="10">
        <f>'S6 Maquette'!I198*1.5</f>
        <v>0</v>
      </c>
    </row>
    <row r="177" spans="15:16" x14ac:dyDescent="0.2">
      <c r="O177" s="10">
        <f>'S5 Maquette'!I200*1.5</f>
        <v>0</v>
      </c>
      <c r="P177" s="10">
        <f>'S6 Maquette'!I199*1.5</f>
        <v>0</v>
      </c>
    </row>
    <row r="178" spans="15:16" x14ac:dyDescent="0.2">
      <c r="O178" s="10">
        <f>'S5 Maquette'!I201*1.5</f>
        <v>0</v>
      </c>
      <c r="P178" s="10">
        <f>'S6 Maquette'!I200*1.5</f>
        <v>0</v>
      </c>
    </row>
    <row r="179" spans="15:16" x14ac:dyDescent="0.2">
      <c r="O179" s="10">
        <f>'S5 Maquette'!I202*1.5</f>
        <v>0</v>
      </c>
      <c r="P179" s="10">
        <f>'S6 Maquette'!I201*1.5</f>
        <v>0</v>
      </c>
    </row>
    <row r="180" spans="15:16" x14ac:dyDescent="0.2">
      <c r="O180" s="10">
        <f>'S5 Maquette'!I203*1.5</f>
        <v>0</v>
      </c>
      <c r="P180" s="10">
        <f>'S6 Maquette'!I202*1.5</f>
        <v>0</v>
      </c>
    </row>
    <row r="181" spans="15:16" x14ac:dyDescent="0.2">
      <c r="O181" s="10">
        <f>'S5 Maquette'!I204*1.5</f>
        <v>0</v>
      </c>
      <c r="P181" s="10">
        <f>'S6 Maquette'!I203*1.5</f>
        <v>0</v>
      </c>
    </row>
    <row r="182" spans="15:16" x14ac:dyDescent="0.2">
      <c r="O182" s="10">
        <f>'S5 Maquette'!I205*1.5</f>
        <v>0</v>
      </c>
      <c r="P182" s="10">
        <f>'S6 Maquette'!I204*1.5</f>
        <v>0</v>
      </c>
    </row>
    <row r="183" spans="15:16" x14ac:dyDescent="0.2">
      <c r="O183" s="10">
        <f>'S5 Maquette'!I206*1.5</f>
        <v>0</v>
      </c>
      <c r="P183" s="10">
        <f>'S6 Maquette'!I205*1.5</f>
        <v>0</v>
      </c>
    </row>
    <row r="184" spans="15:16" x14ac:dyDescent="0.2">
      <c r="O184" s="10">
        <f>'S5 Maquette'!I207*1.5</f>
        <v>0</v>
      </c>
      <c r="P184" s="10">
        <f>'S6 Maquette'!I206*1.5</f>
        <v>0</v>
      </c>
    </row>
    <row r="185" spans="15:16" x14ac:dyDescent="0.2">
      <c r="O185" s="10">
        <f>'S5 Maquette'!I208*1.5</f>
        <v>0</v>
      </c>
      <c r="P185" s="10">
        <f>'S6 Maquette'!I207*1.5</f>
        <v>0</v>
      </c>
    </row>
    <row r="186" spans="15:16" x14ac:dyDescent="0.2">
      <c r="O186" s="10">
        <f>'S5 Maquette'!I209*1.5</f>
        <v>0</v>
      </c>
      <c r="P186" s="10">
        <f>'S6 Maquette'!I208*1.5</f>
        <v>0</v>
      </c>
    </row>
    <row r="187" spans="15:16" x14ac:dyDescent="0.2">
      <c r="O187" s="10">
        <f>'S5 Maquette'!I210*1.5</f>
        <v>0</v>
      </c>
      <c r="P187" s="10">
        <f>'S6 Maquette'!I209*1.5</f>
        <v>0</v>
      </c>
    </row>
    <row r="188" spans="15:16" x14ac:dyDescent="0.2">
      <c r="O188" s="10">
        <f>'S5 Maquette'!I211*1.5</f>
        <v>0</v>
      </c>
      <c r="P188" s="10">
        <f>'S6 Maquette'!I210*1.5</f>
        <v>0</v>
      </c>
    </row>
    <row r="189" spans="15:16" x14ac:dyDescent="0.2">
      <c r="O189" s="10">
        <f>'S5 Maquette'!I212*1.5</f>
        <v>0</v>
      </c>
      <c r="P189" s="10">
        <f>'S6 Maquette'!I211*1.5</f>
        <v>0</v>
      </c>
    </row>
    <row r="190" spans="15:16" x14ac:dyDescent="0.2">
      <c r="O190" s="10">
        <f>'S5 Maquette'!I213*1.5</f>
        <v>0</v>
      </c>
      <c r="P190" s="10">
        <f>'S6 Maquette'!I212*1.5</f>
        <v>0</v>
      </c>
    </row>
    <row r="191" spans="15:16" x14ac:dyDescent="0.2">
      <c r="O191" s="10">
        <f>'S5 Maquette'!I214*1.5</f>
        <v>0</v>
      </c>
      <c r="P191" s="10">
        <f>'S6 Maquette'!I213*1.5</f>
        <v>0</v>
      </c>
    </row>
    <row r="192" spans="15:16" x14ac:dyDescent="0.2">
      <c r="O192" s="10">
        <f>'S5 Maquette'!I215*1.5</f>
        <v>0</v>
      </c>
      <c r="P192" s="10">
        <f>'S6 Maquette'!I214*1.5</f>
        <v>0</v>
      </c>
    </row>
    <row r="193" spans="15:16" x14ac:dyDescent="0.2">
      <c r="O193" s="10">
        <f>'S5 Maquette'!I216*1.5</f>
        <v>0</v>
      </c>
      <c r="P193" s="10">
        <f>'S6 Maquette'!I215*1.5</f>
        <v>0</v>
      </c>
    </row>
    <row r="194" spans="15:16" x14ac:dyDescent="0.2">
      <c r="O194" s="10">
        <f>'S5 Maquette'!I217*1.5</f>
        <v>0</v>
      </c>
      <c r="P194" s="10">
        <f>'S6 Maquette'!I216*1.5</f>
        <v>0</v>
      </c>
    </row>
    <row r="195" spans="15:16" x14ac:dyDescent="0.2">
      <c r="O195" s="10">
        <f>'S5 Maquette'!I218*1.5</f>
        <v>0</v>
      </c>
      <c r="P195" s="10">
        <f>'S6 Maquette'!I217*1.5</f>
        <v>0</v>
      </c>
    </row>
    <row r="196" spans="15:16" x14ac:dyDescent="0.2">
      <c r="O196" s="10">
        <f>'S5 Maquette'!I219*1.5</f>
        <v>0</v>
      </c>
      <c r="P196" s="10">
        <f>'S6 Maquette'!I218*1.5</f>
        <v>0</v>
      </c>
    </row>
    <row r="197" spans="15:16" x14ac:dyDescent="0.2">
      <c r="O197" s="10">
        <f>'S5 Maquette'!I220*1.5</f>
        <v>0</v>
      </c>
      <c r="P197" s="10">
        <f>'S6 Maquette'!I219*1.5</f>
        <v>0</v>
      </c>
    </row>
    <row r="198" spans="15:16" x14ac:dyDescent="0.2">
      <c r="O198" s="10">
        <f>'S5 Maquette'!I221*1.5</f>
        <v>0</v>
      </c>
      <c r="P198" s="10">
        <f>'S6 Maquette'!I220*1.5</f>
        <v>0</v>
      </c>
    </row>
    <row r="199" spans="15:16" x14ac:dyDescent="0.2">
      <c r="O199" s="10">
        <f>'S5 Maquette'!I222*1.5</f>
        <v>0</v>
      </c>
      <c r="P199" s="10">
        <f>'S6 Maquette'!I221*1.5</f>
        <v>0</v>
      </c>
    </row>
    <row r="200" spans="15:16" x14ac:dyDescent="0.2">
      <c r="O200" s="10">
        <f>'S5 Maquette'!I223*1.5</f>
        <v>0</v>
      </c>
      <c r="P200" s="10">
        <f>'S6 Maquette'!I222*1.5</f>
        <v>0</v>
      </c>
    </row>
    <row r="201" spans="15:16" x14ac:dyDescent="0.2">
      <c r="O201" s="10">
        <f>'S5 Maquette'!I224*1.5</f>
        <v>0</v>
      </c>
      <c r="P201" s="10">
        <f>'S6 Maquette'!I223*1.5</f>
        <v>0</v>
      </c>
    </row>
    <row r="202" spans="15:16" x14ac:dyDescent="0.2">
      <c r="O202" s="10">
        <f>'S5 Maquette'!I225*1.5</f>
        <v>0</v>
      </c>
      <c r="P202" s="10">
        <f>'S6 Maquette'!I224*1.5</f>
        <v>0</v>
      </c>
    </row>
    <row r="203" spans="15:16" x14ac:dyDescent="0.2">
      <c r="O203" s="10">
        <f>'S5 Maquette'!I226*1.5</f>
        <v>0</v>
      </c>
      <c r="P203" s="10">
        <f>'S6 Maquette'!I225*1.5</f>
        <v>0</v>
      </c>
    </row>
    <row r="204" spans="15:16" x14ac:dyDescent="0.2">
      <c r="O204" s="10">
        <f>'S5 Maquette'!I227*1.5</f>
        <v>0</v>
      </c>
      <c r="P204" s="10">
        <f>'S6 Maquette'!I226*1.5</f>
        <v>0</v>
      </c>
    </row>
    <row r="205" spans="15:16" x14ac:dyDescent="0.2">
      <c r="O205" s="10">
        <f>'S5 Maquette'!I228*1.5</f>
        <v>0</v>
      </c>
      <c r="P205" s="10">
        <f>'S6 Maquette'!I227*1.5</f>
        <v>0</v>
      </c>
    </row>
    <row r="206" spans="15:16" x14ac:dyDescent="0.2">
      <c r="O206" s="10">
        <f>'S5 Maquette'!I229*1.5</f>
        <v>0</v>
      </c>
      <c r="P206" s="10">
        <f>'S6 Maquette'!I228*1.5</f>
        <v>0</v>
      </c>
    </row>
    <row r="207" spans="15:16" x14ac:dyDescent="0.2">
      <c r="O207" s="10">
        <f>'S5 Maquette'!I230*1.5</f>
        <v>0</v>
      </c>
      <c r="P207" s="10">
        <f>'S6 Maquette'!I229*1.5</f>
        <v>0</v>
      </c>
    </row>
    <row r="208" spans="15:16" x14ac:dyDescent="0.2">
      <c r="O208" s="10">
        <f>'S5 Maquette'!I231*1.5</f>
        <v>0</v>
      </c>
      <c r="P208" s="10">
        <f>'S6 Maquette'!I230*1.5</f>
        <v>0</v>
      </c>
    </row>
    <row r="209" spans="15:16" x14ac:dyDescent="0.2">
      <c r="O209" s="10">
        <f>'S5 Maquette'!I232*1.5</f>
        <v>0</v>
      </c>
      <c r="P209" s="10">
        <f>'S6 Maquette'!I231*1.5</f>
        <v>0</v>
      </c>
    </row>
    <row r="210" spans="15:16" x14ac:dyDescent="0.2">
      <c r="O210" s="10">
        <f>'S5 Maquette'!I233*1.5</f>
        <v>0</v>
      </c>
      <c r="P210" s="10">
        <f>'S6 Maquette'!I232*1.5</f>
        <v>0</v>
      </c>
    </row>
    <row r="211" spans="15:16" x14ac:dyDescent="0.2">
      <c r="O211" s="10">
        <f>'S5 Maquette'!I234*1.5</f>
        <v>0</v>
      </c>
      <c r="P211" s="10">
        <f>'S6 Maquette'!I233*1.5</f>
        <v>0</v>
      </c>
    </row>
    <row r="212" spans="15:16" x14ac:dyDescent="0.2">
      <c r="O212" s="10">
        <f>'S5 Maquette'!I235*1.5</f>
        <v>0</v>
      </c>
      <c r="P212" s="10">
        <f>'S6 Maquette'!I234*1.5</f>
        <v>0</v>
      </c>
    </row>
    <row r="213" spans="15:16" x14ac:dyDescent="0.2">
      <c r="O213" s="10">
        <f>'S5 Maquette'!I236*1.5</f>
        <v>0</v>
      </c>
      <c r="P213" s="10">
        <f>'S6 Maquette'!I235*1.5</f>
        <v>0</v>
      </c>
    </row>
    <row r="214" spans="15:16" x14ac:dyDescent="0.2">
      <c r="O214" s="10">
        <f>'S5 Maquette'!I237*1.5</f>
        <v>0</v>
      </c>
      <c r="P214" s="10">
        <f>'S6 Maquette'!I236*1.5</f>
        <v>0</v>
      </c>
    </row>
    <row r="215" spans="15:16" x14ac:dyDescent="0.2">
      <c r="O215" s="10">
        <f>'S5 Maquette'!I238*1.5</f>
        <v>0</v>
      </c>
      <c r="P215" s="10">
        <f>'S6 Maquette'!I237*1.5</f>
        <v>0</v>
      </c>
    </row>
    <row r="216" spans="15:16" x14ac:dyDescent="0.2">
      <c r="O216" s="10">
        <f>'S5 Maquette'!I239*1.5</f>
        <v>0</v>
      </c>
      <c r="P216" s="10">
        <f>'S6 Maquette'!I238*1.5</f>
        <v>0</v>
      </c>
    </row>
    <row r="217" spans="15:16" x14ac:dyDescent="0.2">
      <c r="O217" s="10">
        <f>'S5 Maquette'!I240*1.5</f>
        <v>0</v>
      </c>
      <c r="P217" s="10">
        <f>'S6 Maquette'!I239*1.5</f>
        <v>0</v>
      </c>
    </row>
    <row r="218" spans="15:16" x14ac:dyDescent="0.2">
      <c r="O218" s="10">
        <f>'S5 Maquette'!I241*1.5</f>
        <v>0</v>
      </c>
      <c r="P218" s="10">
        <f>'S6 Maquette'!I240*1.5</f>
        <v>0</v>
      </c>
    </row>
    <row r="219" spans="15:16" x14ac:dyDescent="0.2">
      <c r="O219" s="10">
        <f>'S5 Maquette'!I242*1.5</f>
        <v>0</v>
      </c>
      <c r="P219" s="10">
        <f>'S6 Maquette'!I241*1.5</f>
        <v>0</v>
      </c>
    </row>
    <row r="220" spans="15:16" x14ac:dyDescent="0.2">
      <c r="O220" s="10">
        <f>'S5 Maquette'!I243*1.5</f>
        <v>0</v>
      </c>
      <c r="P220" s="10">
        <f>'S6 Maquette'!I242*1.5</f>
        <v>0</v>
      </c>
    </row>
    <row r="221" spans="15:16" x14ac:dyDescent="0.2">
      <c r="O221" s="10">
        <f>'S5 Maquette'!I244*1.5</f>
        <v>0</v>
      </c>
      <c r="P221" s="10">
        <f>'S6 Maquette'!I243*1.5</f>
        <v>0</v>
      </c>
    </row>
    <row r="222" spans="15:16" x14ac:dyDescent="0.2">
      <c r="O222" s="10">
        <f>'S5 Maquette'!I245*1.5</f>
        <v>0</v>
      </c>
      <c r="P222" s="10">
        <f>'S6 Maquette'!I244*1.5</f>
        <v>0</v>
      </c>
    </row>
    <row r="223" spans="15:16" x14ac:dyDescent="0.2">
      <c r="O223" s="10">
        <f>'S5 Maquette'!I246*1.5</f>
        <v>0</v>
      </c>
      <c r="P223" s="10">
        <f>'S6 Maquette'!I245*1.5</f>
        <v>0</v>
      </c>
    </row>
    <row r="224" spans="15:16" x14ac:dyDescent="0.2">
      <c r="O224" s="10">
        <f>'S5 Maquette'!I247*1.5</f>
        <v>0</v>
      </c>
      <c r="P224" s="10">
        <f>'S6 Maquette'!I246*1.5</f>
        <v>0</v>
      </c>
    </row>
    <row r="225" spans="15:16" x14ac:dyDescent="0.2">
      <c r="O225" s="10">
        <f>'S5 Maquette'!I248*1.5</f>
        <v>0</v>
      </c>
      <c r="P225" s="10">
        <f>'S6 Maquette'!I247*1.5</f>
        <v>0</v>
      </c>
    </row>
    <row r="226" spans="15:16" x14ac:dyDescent="0.2">
      <c r="O226" s="10">
        <f>'S5 Maquette'!I249*1.5</f>
        <v>0</v>
      </c>
      <c r="P226" s="10">
        <f>'S6 Maquette'!I248*1.5</f>
        <v>0</v>
      </c>
    </row>
    <row r="227" spans="15:16" x14ac:dyDescent="0.2">
      <c r="O227" s="10">
        <f>'S5 Maquette'!I250*1.5</f>
        <v>0</v>
      </c>
      <c r="P227" s="10">
        <f>'S6 Maquette'!I249*1.5</f>
        <v>0</v>
      </c>
    </row>
    <row r="228" spans="15:16" x14ac:dyDescent="0.2">
      <c r="O228" s="10">
        <f>'S5 Maquette'!I251*1.5</f>
        <v>0</v>
      </c>
      <c r="P228" s="10">
        <f>'S6 Maquette'!I250*1.5</f>
        <v>0</v>
      </c>
    </row>
    <row r="229" spans="15:16" x14ac:dyDescent="0.2">
      <c r="O229" s="10">
        <f>'S5 Maquette'!I252*1.5</f>
        <v>0</v>
      </c>
      <c r="P229" s="10">
        <f>'S6 Maquette'!I251*1.5</f>
        <v>0</v>
      </c>
    </row>
    <row r="230" spans="15:16" x14ac:dyDescent="0.2">
      <c r="O230" s="10">
        <f>'S5 Maquette'!I253*1.5</f>
        <v>0</v>
      </c>
      <c r="P230" s="10">
        <f>'S6 Maquette'!I252*1.5</f>
        <v>0</v>
      </c>
    </row>
    <row r="231" spans="15:16" x14ac:dyDescent="0.2">
      <c r="O231" s="10">
        <f>'S5 Maquette'!I254*1.5</f>
        <v>0</v>
      </c>
      <c r="P231" s="10">
        <f>'S6 Maquette'!I253*1.5</f>
        <v>0</v>
      </c>
    </row>
    <row r="232" spans="15:16" x14ac:dyDescent="0.2">
      <c r="O232" s="10">
        <f>'S5 Maquette'!I255*1.5</f>
        <v>0</v>
      </c>
      <c r="P232" s="10">
        <f>'S6 Maquette'!I254*1.5</f>
        <v>0</v>
      </c>
    </row>
    <row r="233" spans="15:16" x14ac:dyDescent="0.2">
      <c r="O233" s="10">
        <f>'S5 Maquette'!I256*1.5</f>
        <v>0</v>
      </c>
      <c r="P233" s="10">
        <f>'S6 Maquette'!I255*1.5</f>
        <v>0</v>
      </c>
    </row>
    <row r="234" spans="15:16" x14ac:dyDescent="0.2">
      <c r="O234" s="10">
        <f>'S5 Maquette'!I257*1.5</f>
        <v>0</v>
      </c>
      <c r="P234" s="10">
        <f>'S6 Maquette'!I256*1.5</f>
        <v>0</v>
      </c>
    </row>
    <row r="235" spans="15:16" x14ac:dyDescent="0.2">
      <c r="O235" s="10">
        <f>'S5 Maquette'!I258*1.5</f>
        <v>0</v>
      </c>
      <c r="P235" s="10">
        <f>'S6 Maquette'!I257*1.5</f>
        <v>0</v>
      </c>
    </row>
    <row r="236" spans="15:16" x14ac:dyDescent="0.2">
      <c r="O236" s="10">
        <f>'S5 Maquette'!I259*1.5</f>
        <v>0</v>
      </c>
      <c r="P236" s="10">
        <f>'S6 Maquette'!I258*1.5</f>
        <v>0</v>
      </c>
    </row>
    <row r="237" spans="15:16" x14ac:dyDescent="0.2">
      <c r="O237" s="10">
        <f>'S5 Maquette'!I260*1.5</f>
        <v>0</v>
      </c>
      <c r="P237" s="10">
        <f>'S6 Maquette'!I259*1.5</f>
        <v>0</v>
      </c>
    </row>
    <row r="238" spans="15:16" x14ac:dyDescent="0.2">
      <c r="O238" s="10">
        <f>'S5 Maquette'!I261*1.5</f>
        <v>0</v>
      </c>
      <c r="P238" s="10">
        <f>'S6 Maquette'!I260*1.5</f>
        <v>0</v>
      </c>
    </row>
    <row r="239" spans="15:16" x14ac:dyDescent="0.2">
      <c r="O239" s="10">
        <f>'S5 Maquette'!I262*1.5</f>
        <v>0</v>
      </c>
      <c r="P239" s="10">
        <f>'S6 Maquette'!I261*1.5</f>
        <v>0</v>
      </c>
    </row>
    <row r="240" spans="15:16" x14ac:dyDescent="0.2">
      <c r="O240" s="10">
        <f>'S5 Maquette'!I263*1.5</f>
        <v>0</v>
      </c>
      <c r="P240" s="10">
        <f>'S6 Maquette'!I262*1.5</f>
        <v>0</v>
      </c>
    </row>
    <row r="241" spans="15:16" x14ac:dyDescent="0.2">
      <c r="O241" s="10">
        <f>'S5 Maquette'!I264*1.5</f>
        <v>0</v>
      </c>
      <c r="P241" s="10">
        <f>'S6 Maquette'!I263*1.5</f>
        <v>0</v>
      </c>
    </row>
    <row r="242" spans="15:16" x14ac:dyDescent="0.2">
      <c r="O242" s="10">
        <f>'S5 Maquette'!I265*1.5</f>
        <v>0</v>
      </c>
      <c r="P242" s="10">
        <f>'S6 Maquette'!I264*1.5</f>
        <v>0</v>
      </c>
    </row>
    <row r="243" spans="15:16" x14ac:dyDescent="0.2">
      <c r="O243" s="10">
        <f>'S5 Maquette'!I266*1.5</f>
        <v>0</v>
      </c>
      <c r="P243" s="10">
        <f>'S6 Maquette'!I265*1.5</f>
        <v>0</v>
      </c>
    </row>
    <row r="244" spans="15:16" x14ac:dyDescent="0.2">
      <c r="O244" s="10">
        <f>'S5 Maquette'!I267*1.5</f>
        <v>0</v>
      </c>
      <c r="P244" s="10">
        <f>'S6 Maquette'!I266*1.5</f>
        <v>0</v>
      </c>
    </row>
    <row r="245" spans="15:16" x14ac:dyDescent="0.2">
      <c r="O245" s="10">
        <f>'S5 Maquette'!I268*1.5</f>
        <v>0</v>
      </c>
      <c r="P245" s="10">
        <f>'S6 Maquette'!I267*1.5</f>
        <v>0</v>
      </c>
    </row>
    <row r="246" spans="15:16" x14ac:dyDescent="0.2">
      <c r="O246" s="10">
        <f>'S5 Maquette'!I269*1.5</f>
        <v>0</v>
      </c>
      <c r="P246" s="10">
        <f>'S6 Maquette'!I268*1.5</f>
        <v>0</v>
      </c>
    </row>
    <row r="247" spans="15:16" x14ac:dyDescent="0.2">
      <c r="O247" s="10">
        <f>'S5 Maquette'!I270*1.5</f>
        <v>0</v>
      </c>
      <c r="P247" s="10">
        <f>'S6 Maquette'!I269*1.5</f>
        <v>0</v>
      </c>
    </row>
    <row r="248" spans="15:16" x14ac:dyDescent="0.2">
      <c r="O248" s="10">
        <f>'S5 Maquette'!I271*1.5</f>
        <v>0</v>
      </c>
      <c r="P248" s="10">
        <f>'S6 Maquette'!I270*1.5</f>
        <v>0</v>
      </c>
    </row>
    <row r="249" spans="15:16" x14ac:dyDescent="0.2">
      <c r="O249" s="10">
        <f>'S5 Maquette'!I272*1.5</f>
        <v>0</v>
      </c>
      <c r="P249" s="10">
        <f>'S6 Maquette'!I271*1.5</f>
        <v>0</v>
      </c>
    </row>
    <row r="250" spans="15:16" x14ac:dyDescent="0.2">
      <c r="O250" s="10">
        <f>'S5 Maquette'!I273*1.5</f>
        <v>0</v>
      </c>
      <c r="P250" s="10">
        <f>'S6 Maquette'!I272*1.5</f>
        <v>0</v>
      </c>
    </row>
    <row r="251" spans="15:16" x14ac:dyDescent="0.2">
      <c r="O251" s="10">
        <f>'S5 Maquette'!I274*1.5</f>
        <v>0</v>
      </c>
      <c r="P251" s="10">
        <f>'S6 Maquette'!I273*1.5</f>
        <v>0</v>
      </c>
    </row>
    <row r="252" spans="15:16" x14ac:dyDescent="0.2">
      <c r="O252" s="10">
        <f>'S5 Maquette'!I275*1.5</f>
        <v>0</v>
      </c>
      <c r="P252" s="10">
        <f>'S6 Maquette'!I274*1.5</f>
        <v>0</v>
      </c>
    </row>
    <row r="253" spans="15:16" x14ac:dyDescent="0.2">
      <c r="O253" s="10">
        <f>'S5 Maquette'!I276*1.5</f>
        <v>0</v>
      </c>
      <c r="P253" s="10">
        <f>'S6 Maquette'!I275*1.5</f>
        <v>0</v>
      </c>
    </row>
    <row r="254" spans="15:16" x14ac:dyDescent="0.2">
      <c r="O254" s="10">
        <f>'S5 Maquette'!I277*1.5</f>
        <v>0</v>
      </c>
      <c r="P254" s="10">
        <f>'S6 Maquette'!I276*1.5</f>
        <v>0</v>
      </c>
    </row>
    <row r="255" spans="15:16" x14ac:dyDescent="0.2">
      <c r="O255" s="10">
        <f>'S5 Maquette'!I278*1.5</f>
        <v>0</v>
      </c>
      <c r="P255" s="10">
        <f>'S6 Maquette'!I277*1.5</f>
        <v>0</v>
      </c>
    </row>
    <row r="256" spans="15:16" x14ac:dyDescent="0.2">
      <c r="O256" s="10">
        <f>'S5 Maquette'!I279*1.5</f>
        <v>0</v>
      </c>
      <c r="P256" s="10">
        <f>'S6 Maquette'!I278*1.5</f>
        <v>0</v>
      </c>
    </row>
    <row r="257" spans="15:16" x14ac:dyDescent="0.2">
      <c r="O257" s="10">
        <f>'S5 Maquette'!I280*1.5</f>
        <v>0</v>
      </c>
      <c r="P257" s="10">
        <f>'S6 Maquette'!I279*1.5</f>
        <v>0</v>
      </c>
    </row>
    <row r="258" spans="15:16" x14ac:dyDescent="0.2">
      <c r="O258" s="10">
        <f>'S5 Maquette'!I281*1.5</f>
        <v>0</v>
      </c>
      <c r="P258" s="10">
        <f>'S6 Maquette'!I280*1.5</f>
        <v>0</v>
      </c>
    </row>
    <row r="259" spans="15:16" x14ac:dyDescent="0.2">
      <c r="O259" s="10">
        <f>'S5 Maquette'!I282*1.5</f>
        <v>0</v>
      </c>
      <c r="P259" s="10">
        <f>'S6 Maquette'!I281*1.5</f>
        <v>0</v>
      </c>
    </row>
    <row r="260" spans="15:16" x14ac:dyDescent="0.2">
      <c r="O260" s="10">
        <f>'S5 Maquette'!I283*1.5</f>
        <v>0</v>
      </c>
      <c r="P260" s="10">
        <f>'S6 Maquette'!I282*1.5</f>
        <v>0</v>
      </c>
    </row>
    <row r="261" spans="15:16" x14ac:dyDescent="0.2">
      <c r="O261" s="10">
        <f>'S5 Maquette'!I284*1.5</f>
        <v>0</v>
      </c>
      <c r="P261" s="10">
        <f>'S6 Maquette'!I283*1.5</f>
        <v>0</v>
      </c>
    </row>
    <row r="262" spans="15:16" x14ac:dyDescent="0.2">
      <c r="O262" s="10">
        <f>'S5 Maquette'!I285*1.5</f>
        <v>0</v>
      </c>
      <c r="P262" s="10">
        <f>'S6 Maquette'!I284*1.5</f>
        <v>0</v>
      </c>
    </row>
    <row r="263" spans="15:16" x14ac:dyDescent="0.2">
      <c r="O263" s="10">
        <f>'S5 Maquette'!I286*1.5</f>
        <v>0</v>
      </c>
      <c r="P263" s="10">
        <f>'S6 Maquette'!I285*1.5</f>
        <v>0</v>
      </c>
    </row>
    <row r="264" spans="15:16" x14ac:dyDescent="0.2">
      <c r="O264" s="10">
        <f>'S5 Maquette'!I287*1.5</f>
        <v>0</v>
      </c>
      <c r="P264" s="10">
        <f>'S6 Maquette'!I286*1.5</f>
        <v>0</v>
      </c>
    </row>
    <row r="265" spans="15:16" x14ac:dyDescent="0.2">
      <c r="O265" s="10">
        <f>'S5 Maquette'!I288*1.5</f>
        <v>0</v>
      </c>
      <c r="P265" s="10">
        <f>'S6 Maquette'!I287*1.5</f>
        <v>0</v>
      </c>
    </row>
    <row r="266" spans="15:16" x14ac:dyDescent="0.2">
      <c r="O266" s="10">
        <f>'S5 Maquette'!I289*1.5</f>
        <v>0</v>
      </c>
      <c r="P266" s="10">
        <f>'S6 Maquette'!I288*1.5</f>
        <v>0</v>
      </c>
    </row>
    <row r="267" spans="15:16" x14ac:dyDescent="0.2">
      <c r="O267" s="10">
        <f>'S5 Maquette'!I290*1.5</f>
        <v>0</v>
      </c>
      <c r="P267" s="10">
        <f>'S6 Maquette'!I289*1.5</f>
        <v>0</v>
      </c>
    </row>
    <row r="268" spans="15:16" x14ac:dyDescent="0.2">
      <c r="O268" s="10">
        <f>'S5 Maquette'!I291*1.5</f>
        <v>0</v>
      </c>
      <c r="P268" s="10">
        <f>'S6 Maquette'!I290*1.5</f>
        <v>0</v>
      </c>
    </row>
    <row r="269" spans="15:16" x14ac:dyDescent="0.2">
      <c r="O269" s="10">
        <f>'S5 Maquette'!I292*1.5</f>
        <v>0</v>
      </c>
      <c r="P269" s="10">
        <f>'S6 Maquette'!I291*1.5</f>
        <v>0</v>
      </c>
    </row>
    <row r="270" spans="15:16" x14ac:dyDescent="0.2">
      <c r="O270" s="10">
        <f>'S5 Maquette'!I293*1.5</f>
        <v>0</v>
      </c>
      <c r="P270" s="10">
        <f>'S6 Maquette'!I292*1.5</f>
        <v>0</v>
      </c>
    </row>
    <row r="271" spans="15:16" x14ac:dyDescent="0.2">
      <c r="O271" s="10">
        <f>'S5 Maquette'!I294*1.5</f>
        <v>0</v>
      </c>
      <c r="P271" s="10">
        <f>'S6 Maquette'!I293*1.5</f>
        <v>0</v>
      </c>
    </row>
    <row r="272" spans="15:16" x14ac:dyDescent="0.2">
      <c r="O272" s="10">
        <f>'S5 Maquette'!I295*1.5</f>
        <v>0</v>
      </c>
      <c r="P272" s="10">
        <f>'S6 Maquette'!I294*1.5</f>
        <v>0</v>
      </c>
    </row>
    <row r="273" spans="15:16" x14ac:dyDescent="0.2">
      <c r="O273" s="10">
        <f>'S5 Maquette'!I296*1.5</f>
        <v>0</v>
      </c>
      <c r="P273" s="10">
        <f>'S6 Maquette'!I295*1.5</f>
        <v>0</v>
      </c>
    </row>
    <row r="274" spans="15:16" x14ac:dyDescent="0.2">
      <c r="O274" s="10">
        <f>'S5 Maquette'!I297*1.5</f>
        <v>0</v>
      </c>
      <c r="P274" s="10">
        <f>'S6 Maquette'!I296*1.5</f>
        <v>0</v>
      </c>
    </row>
    <row r="275" spans="15:16" x14ac:dyDescent="0.2">
      <c r="O275" s="10">
        <f>'S5 Maquette'!I298*1.5</f>
        <v>0</v>
      </c>
      <c r="P275" s="10">
        <f>'S6 Maquette'!I297*1.5</f>
        <v>0</v>
      </c>
    </row>
    <row r="276" spans="15:16" x14ac:dyDescent="0.2">
      <c r="O276" s="10">
        <f>'S5 Maquette'!I299*1.5</f>
        <v>0</v>
      </c>
      <c r="P276" s="10">
        <f>'S6 Maquette'!I298*1.5</f>
        <v>0</v>
      </c>
    </row>
    <row r="277" spans="15:16" x14ac:dyDescent="0.2">
      <c r="O277" s="10">
        <f>'S5 Maquette'!I300*1.5</f>
        <v>0</v>
      </c>
      <c r="P277" s="10">
        <f>'S6 Maquette'!I299*1.5</f>
        <v>0</v>
      </c>
    </row>
    <row r="278" spans="15:16" x14ac:dyDescent="0.2">
      <c r="O278" s="10">
        <f>'S5 Maquette'!I301*1.5</f>
        <v>0</v>
      </c>
      <c r="P278" s="10">
        <f>'S6 Maquette'!I300*1.5</f>
        <v>0</v>
      </c>
    </row>
    <row r="279" spans="15:16" x14ac:dyDescent="0.2">
      <c r="O279" s="10">
        <f>'S5 Maquette'!I302*1.5</f>
        <v>0</v>
      </c>
      <c r="P279" s="10">
        <f>'S6 Maquette'!I301*1.5</f>
        <v>0</v>
      </c>
    </row>
    <row r="280" spans="15:16" x14ac:dyDescent="0.2">
      <c r="O280" s="10">
        <f>'S5 Maquette'!I303*1.5</f>
        <v>0</v>
      </c>
      <c r="P280" s="10">
        <f>'S6 Maquette'!I302*1.5</f>
        <v>0</v>
      </c>
    </row>
    <row r="281" spans="15:16" x14ac:dyDescent="0.2">
      <c r="O281" s="10">
        <f>'S5 Maquette'!I304*1.5</f>
        <v>0</v>
      </c>
      <c r="P281" s="10">
        <f>'S6 Maquette'!I303*1.5</f>
        <v>0</v>
      </c>
    </row>
    <row r="282" spans="15:16" x14ac:dyDescent="0.2">
      <c r="O282" s="10">
        <f>'S5 Maquette'!I305*1.5</f>
        <v>0</v>
      </c>
      <c r="P282" s="10">
        <f>'S6 Maquette'!I304*1.5</f>
        <v>0</v>
      </c>
    </row>
    <row r="283" spans="15:16" x14ac:dyDescent="0.2">
      <c r="O283" s="10">
        <f>'S5 Maquette'!I306*1.5</f>
        <v>0</v>
      </c>
      <c r="P283" s="10">
        <f>'S6 Maquette'!I305*1.5</f>
        <v>0</v>
      </c>
    </row>
    <row r="284" spans="15:16" x14ac:dyDescent="0.2">
      <c r="O284" s="10">
        <f>'S5 Maquette'!I307*1.5</f>
        <v>0</v>
      </c>
      <c r="P284" s="10">
        <f>'S6 Maquette'!I306*1.5</f>
        <v>0</v>
      </c>
    </row>
    <row r="285" spans="15:16" x14ac:dyDescent="0.2">
      <c r="O285" s="10">
        <f>'S5 Maquette'!I308*1.5</f>
        <v>0</v>
      </c>
      <c r="P285" s="10">
        <f>'S6 Maquette'!I307*1.5</f>
        <v>0</v>
      </c>
    </row>
    <row r="286" spans="15:16" x14ac:dyDescent="0.2">
      <c r="O286" s="10">
        <f>'S5 Maquette'!I309*1.5</f>
        <v>0</v>
      </c>
      <c r="P286" s="10">
        <f>'S6 Maquette'!I308*1.5</f>
        <v>0</v>
      </c>
    </row>
    <row r="287" spans="15:16" x14ac:dyDescent="0.2">
      <c r="O287" s="10">
        <f>'S5 Maquette'!I310*1.5</f>
        <v>0</v>
      </c>
      <c r="P287" s="10">
        <f>'S6 Maquette'!I309*1.5</f>
        <v>0</v>
      </c>
    </row>
    <row r="288" spans="15:16" x14ac:dyDescent="0.2">
      <c r="O288" s="10">
        <f>'S5 Maquette'!I311*1.5</f>
        <v>0</v>
      </c>
      <c r="P288" s="10">
        <f>'S6 Maquette'!I310*1.5</f>
        <v>0</v>
      </c>
    </row>
    <row r="289" spans="15:16" x14ac:dyDescent="0.2">
      <c r="O289" s="10">
        <f>'S5 Maquette'!I312*1.5</f>
        <v>0</v>
      </c>
      <c r="P289" s="10">
        <f>'S6 Maquette'!I311*1.5</f>
        <v>0</v>
      </c>
    </row>
    <row r="290" spans="15:16" x14ac:dyDescent="0.2">
      <c r="O290" s="10">
        <f>'S5 Maquette'!I313*1.5</f>
        <v>0</v>
      </c>
      <c r="P290" s="10">
        <f>'S6 Maquette'!I312*1.5</f>
        <v>0</v>
      </c>
    </row>
    <row r="291" spans="15:16" x14ac:dyDescent="0.2">
      <c r="O291" s="10">
        <f>'S5 Maquette'!I314*1.5</f>
        <v>0</v>
      </c>
      <c r="P291" s="10">
        <f>'S6 Maquette'!I313*1.5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zoomScale="120" zoomScaleNormal="120" workbookViewId="0">
      <selection activeCell="A37" sqref="A37:D38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 x14ac:dyDescent="0.2">
      <c r="A1" s="210" t="s">
        <v>192</v>
      </c>
      <c r="B1" s="210"/>
      <c r="C1" s="210"/>
      <c r="D1" s="2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8" t="s">
        <v>193</v>
      </c>
      <c r="B2" s="34" t="s">
        <v>27</v>
      </c>
      <c r="C2" s="49"/>
      <c r="D2" s="4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33" t="s">
        <v>194</v>
      </c>
      <c r="B3" s="34" t="s">
        <v>52</v>
      </c>
      <c r="C3" s="19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203" t="s">
        <v>73</v>
      </c>
      <c r="C4" s="203"/>
      <c r="D4" s="20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10"/>
      <c r="C5" s="19"/>
      <c r="D5" s="1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10" t="s">
        <v>12</v>
      </c>
      <c r="C6" s="19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218" t="s">
        <v>197</v>
      </c>
      <c r="B8" s="218"/>
      <c r="C8" s="218"/>
      <c r="D8" s="21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9" t="s">
        <v>198</v>
      </c>
      <c r="B9" s="219" t="s">
        <v>199</v>
      </c>
      <c r="C9" s="219"/>
      <c r="D9" s="21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229" t="s">
        <v>200</v>
      </c>
      <c r="B11" s="229"/>
      <c r="C11" s="229" t="s">
        <v>201</v>
      </c>
      <c r="D11" s="22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229"/>
      <c r="B12" s="229"/>
      <c r="C12" s="229"/>
      <c r="D12" s="22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229">
        <f>Calcul!A10</f>
        <v>1143</v>
      </c>
      <c r="B13" s="229"/>
      <c r="C13" s="229">
        <f ca="1">Calcul!A22</f>
        <v>-123</v>
      </c>
      <c r="D13" s="22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229"/>
      <c r="B14" s="229"/>
      <c r="C14" s="229"/>
      <c r="D14" s="229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217" t="s">
        <v>202</v>
      </c>
      <c r="B18" s="217"/>
      <c r="C18" s="217"/>
      <c r="D18" s="217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">
      <c r="A19" t="s">
        <v>203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212" t="s">
        <v>204</v>
      </c>
      <c r="B20" s="213"/>
      <c r="C20" s="213"/>
      <c r="D20" s="21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203" t="s">
        <v>205</v>
      </c>
      <c r="B21" s="203"/>
      <c r="C21" s="203"/>
      <c r="D21" s="20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203"/>
      <c r="B22" s="203"/>
      <c r="C22" s="203"/>
      <c r="D22" s="20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203"/>
      <c r="B23" s="203"/>
      <c r="C23" s="203"/>
      <c r="D23" s="20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212" t="s">
        <v>206</v>
      </c>
      <c r="B24" s="213"/>
      <c r="C24" s="213"/>
      <c r="D24" s="21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220" t="s">
        <v>207</v>
      </c>
      <c r="B25" s="221"/>
      <c r="C25" s="221"/>
      <c r="D25" s="22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223"/>
      <c r="B26" s="224"/>
      <c r="C26" s="224"/>
      <c r="D26" s="22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226"/>
      <c r="B27" s="227"/>
      <c r="C27" s="227"/>
      <c r="D27" s="22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212" t="s">
        <v>208</v>
      </c>
      <c r="B28" s="213"/>
      <c r="C28" s="213"/>
      <c r="D28" s="21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203" t="s">
        <v>209</v>
      </c>
      <c r="B29" s="203"/>
      <c r="C29" s="203"/>
      <c r="D29" s="20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203"/>
      <c r="B30" s="203"/>
      <c r="C30" s="203"/>
      <c r="D30" s="20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203"/>
      <c r="B31" s="203"/>
      <c r="C31" s="203"/>
      <c r="D31" s="20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212" t="s">
        <v>210</v>
      </c>
      <c r="B32" s="213"/>
      <c r="C32" s="213"/>
      <c r="D32" s="21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216"/>
      <c r="B33" s="216"/>
      <c r="C33" s="216"/>
      <c r="D33" s="21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216"/>
      <c r="B34" s="216"/>
      <c r="C34" s="216"/>
      <c r="D34" s="21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216"/>
      <c r="B35" s="216"/>
      <c r="C35" s="216"/>
      <c r="D35" s="21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5">
      <c r="A36" s="217" t="s">
        <v>211</v>
      </c>
      <c r="B36" s="217"/>
      <c r="C36" s="217"/>
      <c r="D36" s="217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237" t="s">
        <v>212</v>
      </c>
      <c r="B37" s="237"/>
      <c r="C37" s="237"/>
      <c r="D37" s="237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x14ac:dyDescent="0.2">
      <c r="A38" s="237"/>
      <c r="B38" s="237"/>
      <c r="C38" s="237"/>
      <c r="D38" s="237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215" t="s">
        <v>213</v>
      </c>
      <c r="B39" s="215"/>
      <c r="C39" s="215"/>
      <c r="D39" s="21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211" t="s">
        <v>214</v>
      </c>
      <c r="B40" s="211"/>
      <c r="C40" s="211"/>
      <c r="D40" s="21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211" t="s">
        <v>215</v>
      </c>
      <c r="B41" s="211"/>
      <c r="C41" s="211"/>
      <c r="D41" s="21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2">
    <mergeCell ref="A25:D27"/>
    <mergeCell ref="A29:D31"/>
    <mergeCell ref="A11:B12"/>
    <mergeCell ref="C11:D12"/>
    <mergeCell ref="A13:B14"/>
    <mergeCell ref="C13:D14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262" priority="2">
      <formula>$B2="Licence"</formula>
    </cfRule>
  </conditionalFormatting>
  <conditionalFormatting sqref="C5">
    <cfRule type="expression" dxfId="261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8"/>
  <sheetViews>
    <sheetView topLeftCell="A34" zoomScale="140" zoomScaleNormal="140" workbookViewId="0">
      <selection activeCell="B47" sqref="B47"/>
    </sheetView>
  </sheetViews>
  <sheetFormatPr baseColWidth="10" defaultColWidth="11.5" defaultRowHeight="15" x14ac:dyDescent="0.2"/>
  <cols>
    <col min="1" max="1" width="18.5" style="16" customWidth="1"/>
    <col min="2" max="2" width="53.5" style="16" customWidth="1"/>
    <col min="3" max="3" width="18" style="16" customWidth="1"/>
    <col min="4" max="4" width="15.6640625" style="16" customWidth="1"/>
    <col min="5" max="5" width="27.33203125" style="16" customWidth="1"/>
    <col min="6" max="6" width="24.6640625" style="16" customWidth="1"/>
    <col min="7" max="7" width="29.1640625" style="16" customWidth="1"/>
    <col min="8" max="8" width="45.1640625" style="16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0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</row>
    <row r="3" spans="1:10" x14ac:dyDescent="0.2">
      <c r="A3" s="167"/>
      <c r="B3" s="167"/>
      <c r="C3" s="167"/>
      <c r="D3" s="167"/>
      <c r="E3" s="167"/>
      <c r="F3" s="167"/>
      <c r="G3" s="167"/>
      <c r="H3" s="167"/>
      <c r="I3" s="167"/>
      <c r="J3" s="167"/>
    </row>
    <row r="4" spans="1:10" x14ac:dyDescent="0.2">
      <c r="A4" s="167"/>
      <c r="B4" s="167"/>
      <c r="C4" s="167"/>
      <c r="D4" s="167"/>
      <c r="E4" s="167"/>
      <c r="F4" s="167"/>
      <c r="G4" s="167"/>
      <c r="H4" s="167"/>
      <c r="I4" s="167"/>
      <c r="J4" s="167"/>
    </row>
    <row r="5" spans="1:10" x14ac:dyDescent="0.2">
      <c r="A5" s="167"/>
      <c r="B5" s="167"/>
      <c r="C5" s="167"/>
      <c r="D5" s="167"/>
      <c r="E5" s="167"/>
      <c r="F5" s="167"/>
      <c r="G5" s="167"/>
      <c r="H5" s="167"/>
      <c r="I5" s="167"/>
      <c r="J5" s="167"/>
    </row>
    <row r="6" spans="1:10" x14ac:dyDescent="0.2">
      <c r="A6" s="167"/>
      <c r="B6" s="167"/>
      <c r="C6" s="167"/>
      <c r="D6" s="167"/>
      <c r="E6" s="167"/>
      <c r="F6" s="167"/>
      <c r="G6" s="167"/>
      <c r="H6" s="167"/>
      <c r="I6" s="167"/>
      <c r="J6" s="167"/>
    </row>
    <row r="7" spans="1:10" ht="18" customHeight="1" x14ac:dyDescent="0.2">
      <c r="A7" s="172" t="s">
        <v>216</v>
      </c>
      <c r="B7" s="230" t="str">
        <f>'Fiche Générale'!B3</f>
        <v>Portail_SHS</v>
      </c>
      <c r="C7" s="172" t="s">
        <v>217</v>
      </c>
      <c r="D7" s="172"/>
      <c r="E7" s="233" t="str">
        <f>'Fiche Générale'!B4</f>
        <v>Histoire</v>
      </c>
      <c r="F7" s="230"/>
      <c r="G7" s="172" t="s">
        <v>218</v>
      </c>
      <c r="H7" s="171">
        <f>'Fiche Générale'!B5</f>
        <v>0</v>
      </c>
      <c r="I7" s="171"/>
      <c r="J7" s="171"/>
    </row>
    <row r="8" spans="1:10" ht="18" customHeight="1" x14ac:dyDescent="0.2">
      <c r="A8" s="172"/>
      <c r="B8" s="231"/>
      <c r="C8" s="172"/>
      <c r="D8" s="172"/>
      <c r="E8" s="234"/>
      <c r="F8" s="231"/>
      <c r="G8" s="172"/>
      <c r="H8" s="171"/>
      <c r="I8" s="171"/>
      <c r="J8" s="171"/>
    </row>
    <row r="9" spans="1:10" ht="18" customHeight="1" x14ac:dyDescent="0.2">
      <c r="A9" s="172"/>
      <c r="B9" s="231"/>
      <c r="C9" s="172"/>
      <c r="D9" s="172"/>
      <c r="E9" s="235"/>
      <c r="F9" s="232"/>
      <c r="G9" s="172"/>
      <c r="H9" s="171"/>
      <c r="I9" s="171"/>
      <c r="J9" s="171"/>
    </row>
    <row r="10" spans="1:10" ht="18" customHeight="1" x14ac:dyDescent="0.2">
      <c r="A10" s="172"/>
      <c r="B10" s="231"/>
      <c r="C10" s="175" t="s">
        <v>219</v>
      </c>
      <c r="D10" s="175"/>
      <c r="E10" s="176" t="str">
        <f>'Fiche Générale'!B9</f>
        <v>Histoire &amp; Enseignement de l'Histoire-Géographie (MPC2D)</v>
      </c>
      <c r="F10" s="177"/>
      <c r="G10" s="177"/>
      <c r="H10" s="177"/>
      <c r="I10" s="177"/>
      <c r="J10" s="178"/>
    </row>
    <row r="11" spans="1:10" ht="18" customHeight="1" x14ac:dyDescent="0.2">
      <c r="A11" s="172"/>
      <c r="B11" s="232"/>
      <c r="C11" s="175"/>
      <c r="D11" s="175"/>
      <c r="E11" s="179"/>
      <c r="F11" s="180"/>
      <c r="G11" s="180"/>
      <c r="H11" s="180"/>
      <c r="I11" s="180"/>
      <c r="J11" s="181"/>
    </row>
    <row r="13" spans="1:10" x14ac:dyDescent="0.2">
      <c r="A13" s="191" t="s">
        <v>220</v>
      </c>
      <c r="B13" s="222" t="s">
        <v>221</v>
      </c>
      <c r="C13" s="191" t="s">
        <v>222</v>
      </c>
      <c r="D13" s="191"/>
      <c r="E13" s="191"/>
      <c r="F13" s="191"/>
      <c r="G13" s="191" t="s">
        <v>200</v>
      </c>
      <c r="H13" s="203">
        <f>Calcul!A7</f>
        <v>670</v>
      </c>
      <c r="I13" s="203"/>
    </row>
    <row r="14" spans="1:10" x14ac:dyDescent="0.2">
      <c r="A14" s="191"/>
      <c r="B14" s="228"/>
      <c r="C14" s="191"/>
      <c r="D14" s="191"/>
      <c r="E14" s="191"/>
      <c r="F14" s="191"/>
      <c r="G14" s="191"/>
      <c r="H14" s="203"/>
      <c r="I14" s="203"/>
    </row>
    <row r="15" spans="1:10" x14ac:dyDescent="0.2">
      <c r="A15" s="191" t="s">
        <v>223</v>
      </c>
      <c r="B15" s="222" t="s">
        <v>185</v>
      </c>
      <c r="C15" s="182" t="s">
        <v>224</v>
      </c>
      <c r="D15" s="183"/>
      <c r="E15" s="191"/>
      <c r="F15" s="191"/>
      <c r="G15" s="191" t="s">
        <v>201</v>
      </c>
      <c r="H15" s="203">
        <f>Calcul!A20</f>
        <v>-66</v>
      </c>
      <c r="I15" s="203"/>
    </row>
    <row r="16" spans="1:10" x14ac:dyDescent="0.2">
      <c r="A16" s="191"/>
      <c r="B16" s="228"/>
      <c r="C16" s="185"/>
      <c r="D16" s="186"/>
      <c r="E16" s="191"/>
      <c r="F16" s="191"/>
      <c r="G16" s="191"/>
      <c r="H16" s="203"/>
      <c r="I16" s="203"/>
    </row>
    <row r="17" spans="1:15" x14ac:dyDescent="0.2">
      <c r="I17" s="17"/>
      <c r="J17" s="17"/>
      <c r="K17" s="17"/>
      <c r="L17" s="17"/>
      <c r="M17" s="17"/>
      <c r="N17" s="17"/>
    </row>
    <row r="18" spans="1:15" ht="49.25" customHeight="1" x14ac:dyDescent="0.2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ht="43.25" customHeight="1" x14ac:dyDescent="0.2">
      <c r="A19" s="53">
        <v>0</v>
      </c>
      <c r="B19" s="51" t="s">
        <v>232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25" customHeight="1" x14ac:dyDescent="0.2">
      <c r="A20" s="53" t="s">
        <v>233</v>
      </c>
      <c r="B20" s="51" t="s">
        <v>234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25" customHeight="1" x14ac:dyDescent="0.2">
      <c r="A21" s="53" t="s">
        <v>235</v>
      </c>
      <c r="B21" s="51" t="s">
        <v>236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25" customHeight="1" x14ac:dyDescent="0.2">
      <c r="A22" s="53" t="s">
        <v>237</v>
      </c>
      <c r="B22" s="52" t="s">
        <v>238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25" customHeight="1" x14ac:dyDescent="0.2">
      <c r="A23" s="53"/>
      <c r="B23" s="52" t="s">
        <v>239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25" customHeight="1" x14ac:dyDescent="0.2">
      <c r="A24" s="53" t="s">
        <v>240</v>
      </c>
      <c r="B24" s="52" t="s">
        <v>241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25" customHeight="1" x14ac:dyDescent="0.2">
      <c r="A25" s="53" t="s">
        <v>242</v>
      </c>
      <c r="B25" s="52" t="s">
        <v>243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25" customHeight="1" x14ac:dyDescent="0.2">
      <c r="A26" s="53" t="s">
        <v>244</v>
      </c>
      <c r="B26" s="52" t="s">
        <v>245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25" customHeight="1" x14ac:dyDescent="0.2">
      <c r="A27" s="7">
        <v>1</v>
      </c>
      <c r="B27" s="6" t="s">
        <v>246</v>
      </c>
      <c r="C27" s="7" t="s">
        <v>13</v>
      </c>
      <c r="D27" s="7">
        <v>6</v>
      </c>
      <c r="E27" s="5"/>
      <c r="F27" s="5"/>
      <c r="G27" s="5" t="s">
        <v>247</v>
      </c>
      <c r="H27" s="7"/>
      <c r="I27" s="7"/>
      <c r="J27" s="7"/>
      <c r="K27" s="7"/>
      <c r="L27" s="7"/>
      <c r="M27" s="7"/>
      <c r="N27" s="5"/>
      <c r="O27" s="5"/>
    </row>
    <row r="28" spans="1:15" ht="43.25" customHeight="1" x14ac:dyDescent="0.2">
      <c r="A28" s="82" t="s">
        <v>248</v>
      </c>
      <c r="B28" s="83" t="s">
        <v>249</v>
      </c>
      <c r="C28" s="7" t="s">
        <v>23</v>
      </c>
      <c r="D28" s="7"/>
      <c r="E28" s="5"/>
      <c r="F28" s="5"/>
      <c r="G28" s="5" t="s">
        <v>250</v>
      </c>
      <c r="H28" s="7"/>
      <c r="I28" s="7">
        <v>24</v>
      </c>
      <c r="J28" s="7">
        <v>24</v>
      </c>
      <c r="K28" s="7"/>
      <c r="L28" s="7"/>
      <c r="M28" s="7" t="s">
        <v>24</v>
      </c>
      <c r="N28" s="5"/>
      <c r="O28" s="5"/>
    </row>
    <row r="29" spans="1:15" ht="43.25" customHeight="1" x14ac:dyDescent="0.2">
      <c r="A29" s="82" t="s">
        <v>251</v>
      </c>
      <c r="B29" s="83" t="s">
        <v>252</v>
      </c>
      <c r="C29" s="7" t="s">
        <v>23</v>
      </c>
      <c r="D29" s="7"/>
      <c r="E29" s="5"/>
      <c r="F29" s="5"/>
      <c r="G29" s="45" t="s">
        <v>253</v>
      </c>
      <c r="H29" s="7"/>
      <c r="I29" s="7">
        <v>24</v>
      </c>
      <c r="J29" s="7">
        <v>24</v>
      </c>
      <c r="K29" s="7"/>
      <c r="L29" s="7"/>
      <c r="M29" s="7" t="s">
        <v>24</v>
      </c>
      <c r="N29" s="5"/>
      <c r="O29" s="5"/>
    </row>
    <row r="30" spans="1:15" ht="43.25" customHeight="1" x14ac:dyDescent="0.2">
      <c r="A30" s="82">
        <v>2</v>
      </c>
      <c r="B30" s="6" t="s">
        <v>254</v>
      </c>
      <c r="C30" s="7" t="s">
        <v>13</v>
      </c>
      <c r="D30" s="7">
        <v>6</v>
      </c>
      <c r="E30" s="5"/>
      <c r="F30" s="5"/>
      <c r="G30" s="45" t="s">
        <v>255</v>
      </c>
      <c r="H30" s="7"/>
      <c r="I30" s="7"/>
      <c r="J30" s="7"/>
      <c r="K30" s="7"/>
      <c r="L30" s="7"/>
      <c r="M30" s="7"/>
      <c r="N30" s="5"/>
      <c r="O30" s="5"/>
    </row>
    <row r="31" spans="1:15" ht="43.25" customHeight="1" x14ac:dyDescent="0.2">
      <c r="A31" s="82" t="s">
        <v>256</v>
      </c>
      <c r="B31" s="6" t="s">
        <v>257</v>
      </c>
      <c r="C31" s="7" t="s">
        <v>23</v>
      </c>
      <c r="D31" s="7"/>
      <c r="E31" s="5"/>
      <c r="F31" s="5"/>
      <c r="G31" s="45" t="s">
        <v>258</v>
      </c>
      <c r="H31" s="7"/>
      <c r="I31" s="7">
        <v>24</v>
      </c>
      <c r="J31" s="7">
        <v>24</v>
      </c>
      <c r="K31" s="7"/>
      <c r="L31" s="7"/>
      <c r="M31" s="7" t="s">
        <v>24</v>
      </c>
      <c r="N31" s="5"/>
      <c r="O31" s="5"/>
    </row>
    <row r="32" spans="1:15" ht="43.25" customHeight="1" x14ac:dyDescent="0.2">
      <c r="A32" s="82" t="s">
        <v>259</v>
      </c>
      <c r="B32" s="6" t="s">
        <v>260</v>
      </c>
      <c r="C32" s="7" t="s">
        <v>23</v>
      </c>
      <c r="D32" s="7"/>
      <c r="E32" s="5"/>
      <c r="F32" s="5"/>
      <c r="G32" s="45" t="s">
        <v>261</v>
      </c>
      <c r="H32" s="7"/>
      <c r="I32" s="7">
        <v>24</v>
      </c>
      <c r="J32" s="7">
        <v>24</v>
      </c>
      <c r="K32" s="7"/>
      <c r="L32" s="7"/>
      <c r="M32" s="7" t="s">
        <v>24</v>
      </c>
      <c r="N32" s="5"/>
      <c r="O32" s="5"/>
    </row>
    <row r="33" spans="1:15" ht="43.25" customHeight="1" x14ac:dyDescent="0.2">
      <c r="A33" s="82">
        <v>3</v>
      </c>
      <c r="B33" s="77" t="s">
        <v>262</v>
      </c>
      <c r="C33" s="78" t="s">
        <v>32</v>
      </c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 x14ac:dyDescent="0.2">
      <c r="A34" s="82" t="s">
        <v>263</v>
      </c>
      <c r="B34" s="77" t="s">
        <v>264</v>
      </c>
      <c r="C34" s="78" t="s">
        <v>13</v>
      </c>
      <c r="D34" s="7">
        <v>6</v>
      </c>
      <c r="E34" s="5"/>
      <c r="F34" s="5" t="s">
        <v>25</v>
      </c>
      <c r="G34" s="80" t="s">
        <v>265</v>
      </c>
      <c r="H34" s="7"/>
      <c r="I34" s="7"/>
      <c r="J34" s="7"/>
      <c r="K34" s="7"/>
      <c r="L34" s="7"/>
      <c r="M34" s="7"/>
      <c r="N34" s="5"/>
      <c r="O34" s="5"/>
    </row>
    <row r="35" spans="1:15" ht="43.25" customHeight="1" x14ac:dyDescent="0.2">
      <c r="A35" s="87" t="s">
        <v>266</v>
      </c>
      <c r="B35" s="88" t="s">
        <v>267</v>
      </c>
      <c r="C35" s="89" t="s">
        <v>23</v>
      </c>
      <c r="D35" s="89"/>
      <c r="E35" s="90"/>
      <c r="F35" s="90" t="s">
        <v>25</v>
      </c>
      <c r="G35" s="90" t="s">
        <v>268</v>
      </c>
      <c r="H35" s="89"/>
      <c r="I35" s="89">
        <v>12</v>
      </c>
      <c r="J35" s="89">
        <v>12</v>
      </c>
      <c r="K35" s="89"/>
      <c r="L35" s="89"/>
      <c r="M35" s="89" t="s">
        <v>14</v>
      </c>
      <c r="N35" s="90"/>
      <c r="O35" s="98" t="s">
        <v>406</v>
      </c>
    </row>
    <row r="36" spans="1:15" ht="43.25" customHeight="1" x14ac:dyDescent="0.2">
      <c r="A36" s="87" t="s">
        <v>270</v>
      </c>
      <c r="B36" s="88" t="s">
        <v>390</v>
      </c>
      <c r="C36" s="89" t="s">
        <v>23</v>
      </c>
      <c r="D36" s="89"/>
      <c r="E36" s="90"/>
      <c r="F36" s="90" t="s">
        <v>25</v>
      </c>
      <c r="G36" s="90" t="s">
        <v>271</v>
      </c>
      <c r="H36" s="89"/>
      <c r="I36" s="89">
        <v>12</v>
      </c>
      <c r="J36" s="89">
        <v>12</v>
      </c>
      <c r="K36" s="89"/>
      <c r="L36" s="89"/>
      <c r="M36" s="89" t="s">
        <v>14</v>
      </c>
      <c r="N36" s="90"/>
      <c r="O36" s="98" t="s">
        <v>406</v>
      </c>
    </row>
    <row r="37" spans="1:15" ht="43.25" customHeight="1" x14ac:dyDescent="0.2">
      <c r="A37" s="87" t="s">
        <v>272</v>
      </c>
      <c r="B37" s="88" t="s">
        <v>273</v>
      </c>
      <c r="C37" s="89" t="s">
        <v>23</v>
      </c>
      <c r="D37" s="89"/>
      <c r="E37" s="90"/>
      <c r="F37" s="90"/>
      <c r="G37" s="90" t="s">
        <v>274</v>
      </c>
      <c r="H37" s="89"/>
      <c r="I37" s="89"/>
      <c r="J37" s="89">
        <v>12</v>
      </c>
      <c r="K37" s="89"/>
      <c r="L37" s="89"/>
      <c r="M37" s="89" t="s">
        <v>14</v>
      </c>
      <c r="N37" s="86"/>
      <c r="O37" s="86" t="s">
        <v>391</v>
      </c>
    </row>
    <row r="38" spans="1:15" ht="43.25" customHeight="1" x14ac:dyDescent="0.2">
      <c r="A38" s="84" t="s">
        <v>266</v>
      </c>
      <c r="B38" s="85" t="s">
        <v>275</v>
      </c>
      <c r="C38" s="78" t="s">
        <v>23</v>
      </c>
      <c r="D38" s="7"/>
      <c r="E38" s="5"/>
      <c r="F38" s="5"/>
      <c r="G38" s="5"/>
      <c r="H38" s="7"/>
      <c r="I38" s="14">
        <v>10</v>
      </c>
      <c r="J38" s="14"/>
      <c r="K38" s="7"/>
      <c r="L38" s="7"/>
      <c r="M38" s="14" t="s">
        <v>24</v>
      </c>
      <c r="N38" s="76" t="s">
        <v>276</v>
      </c>
      <c r="O38" s="5"/>
    </row>
    <row r="39" spans="1:15" ht="43.25" customHeight="1" x14ac:dyDescent="0.2">
      <c r="A39" s="84" t="s">
        <v>270</v>
      </c>
      <c r="B39" s="85" t="s">
        <v>277</v>
      </c>
      <c r="C39" s="78" t="s">
        <v>23</v>
      </c>
      <c r="D39" s="7"/>
      <c r="E39" s="5"/>
      <c r="F39" s="5"/>
      <c r="G39" s="5"/>
      <c r="H39" s="7"/>
      <c r="I39" s="7"/>
      <c r="J39" s="14">
        <v>4</v>
      </c>
      <c r="K39" s="7"/>
      <c r="L39" s="7"/>
      <c r="M39" s="14" t="s">
        <v>24</v>
      </c>
      <c r="N39" s="76" t="s">
        <v>276</v>
      </c>
      <c r="O39" s="5"/>
    </row>
    <row r="40" spans="1:15" ht="43.25" customHeight="1" x14ac:dyDescent="0.2">
      <c r="A40" s="91" t="s">
        <v>272</v>
      </c>
      <c r="B40" s="92" t="s">
        <v>413</v>
      </c>
      <c r="C40" s="7" t="s">
        <v>38</v>
      </c>
      <c r="D40" s="7"/>
      <c r="E40" s="5"/>
      <c r="F40" s="5" t="s">
        <v>25</v>
      </c>
      <c r="G40" s="5" t="s">
        <v>392</v>
      </c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96" t="s">
        <v>399</v>
      </c>
      <c r="B41" s="97" t="s">
        <v>288</v>
      </c>
      <c r="C41" s="68" t="s">
        <v>23</v>
      </c>
      <c r="D41" s="68"/>
      <c r="E41" s="73"/>
      <c r="F41" s="73"/>
      <c r="G41" s="73" t="s">
        <v>393</v>
      </c>
      <c r="H41" s="68"/>
      <c r="I41" s="68">
        <v>18</v>
      </c>
      <c r="J41" s="68"/>
      <c r="K41" s="68"/>
      <c r="L41" s="68"/>
      <c r="M41" s="68" t="s">
        <v>24</v>
      </c>
      <c r="N41" s="98"/>
    </row>
    <row r="42" spans="1:15" ht="43.25" customHeight="1" thickBot="1" x14ac:dyDescent="0.25">
      <c r="A42" s="96" t="s">
        <v>400</v>
      </c>
      <c r="B42" s="99" t="s">
        <v>290</v>
      </c>
      <c r="C42" s="68" t="s">
        <v>23</v>
      </c>
      <c r="D42" s="100"/>
      <c r="E42" s="98"/>
      <c r="F42" s="98"/>
      <c r="G42" s="98" t="s">
        <v>394</v>
      </c>
      <c r="H42" s="100"/>
      <c r="I42" s="68">
        <v>18</v>
      </c>
      <c r="J42" s="68"/>
      <c r="K42" s="68"/>
      <c r="L42" s="68"/>
      <c r="M42" s="68" t="s">
        <v>24</v>
      </c>
      <c r="N42" s="98"/>
      <c r="O42" s="98"/>
    </row>
    <row r="43" spans="1:15" ht="43.25" customHeight="1" x14ac:dyDescent="0.2">
      <c r="A43" s="96" t="s">
        <v>401</v>
      </c>
      <c r="B43" s="101" t="s">
        <v>301</v>
      </c>
      <c r="C43" s="68" t="s">
        <v>23</v>
      </c>
      <c r="D43" s="100"/>
      <c r="E43" s="98"/>
      <c r="F43" s="98"/>
      <c r="G43" s="98" t="s">
        <v>395</v>
      </c>
      <c r="H43" s="100"/>
      <c r="I43" s="68">
        <v>24</v>
      </c>
      <c r="J43" s="68"/>
      <c r="K43" s="68"/>
      <c r="L43" s="68"/>
      <c r="M43" s="68" t="s">
        <v>24</v>
      </c>
      <c r="N43" s="98"/>
      <c r="O43" s="98"/>
    </row>
    <row r="44" spans="1:15" ht="43.25" customHeight="1" x14ac:dyDescent="0.2">
      <c r="A44" s="96" t="s">
        <v>402</v>
      </c>
      <c r="B44" s="101" t="s">
        <v>304</v>
      </c>
      <c r="C44" s="68" t="s">
        <v>23</v>
      </c>
      <c r="D44" s="100"/>
      <c r="E44" s="98"/>
      <c r="F44" s="98"/>
      <c r="G44" s="98" t="s">
        <v>396</v>
      </c>
      <c r="H44" s="100"/>
      <c r="I44" s="68">
        <v>24</v>
      </c>
      <c r="J44" s="68"/>
      <c r="K44" s="68"/>
      <c r="L44" s="68"/>
      <c r="M44" s="68" t="s">
        <v>24</v>
      </c>
      <c r="N44" s="102"/>
      <c r="O44" s="102"/>
    </row>
    <row r="45" spans="1:15" ht="43.25" customHeight="1" x14ac:dyDescent="0.2">
      <c r="A45" s="96" t="s">
        <v>403</v>
      </c>
      <c r="B45" s="101" t="s">
        <v>307</v>
      </c>
      <c r="C45" s="68" t="s">
        <v>23</v>
      </c>
      <c r="D45" s="100"/>
      <c r="E45" s="98"/>
      <c r="F45" s="98"/>
      <c r="G45" s="73" t="s">
        <v>397</v>
      </c>
      <c r="H45" s="100"/>
      <c r="I45" s="68">
        <v>24</v>
      </c>
      <c r="J45" s="68"/>
      <c r="K45" s="68"/>
      <c r="L45" s="68"/>
      <c r="M45" s="68" t="s">
        <v>24</v>
      </c>
      <c r="N45" s="98"/>
      <c r="O45" s="98"/>
    </row>
    <row r="46" spans="1:15" ht="43.25" customHeight="1" x14ac:dyDescent="0.2">
      <c r="A46" s="96" t="s">
        <v>404</v>
      </c>
      <c r="B46" s="101" t="s">
        <v>310</v>
      </c>
      <c r="C46" s="68" t="s">
        <v>23</v>
      </c>
      <c r="D46" s="100"/>
      <c r="E46" s="98"/>
      <c r="F46" s="98"/>
      <c r="G46" s="73" t="s">
        <v>398</v>
      </c>
      <c r="H46" s="100"/>
      <c r="I46" s="68">
        <v>24</v>
      </c>
      <c r="J46" s="68"/>
      <c r="K46" s="68"/>
      <c r="L46" s="68"/>
      <c r="M46" s="68" t="s">
        <v>24</v>
      </c>
      <c r="N46" s="98"/>
      <c r="O46" s="98"/>
    </row>
    <row r="47" spans="1:15" ht="43.25" customHeight="1" x14ac:dyDescent="0.2">
      <c r="A47" s="79" t="s">
        <v>278</v>
      </c>
      <c r="B47" s="6" t="s">
        <v>279</v>
      </c>
      <c r="C47" s="7" t="s">
        <v>13</v>
      </c>
      <c r="D47" s="7">
        <v>6</v>
      </c>
      <c r="E47" s="5"/>
      <c r="F47" s="5" t="s">
        <v>25</v>
      </c>
      <c r="G47" s="5" t="s">
        <v>280</v>
      </c>
      <c r="H47" s="7"/>
      <c r="I47" s="7"/>
      <c r="J47" s="7"/>
      <c r="K47" s="7"/>
      <c r="L47" s="7"/>
      <c r="M47" s="7"/>
      <c r="N47" s="5"/>
      <c r="O47" s="5"/>
    </row>
    <row r="48" spans="1:15" ht="43.25" customHeight="1" x14ac:dyDescent="0.2">
      <c r="A48" s="103" t="s">
        <v>281</v>
      </c>
      <c r="B48" s="65" t="s">
        <v>407</v>
      </c>
      <c r="C48" s="68" t="s">
        <v>23</v>
      </c>
      <c r="D48" s="68"/>
      <c r="E48" s="73"/>
      <c r="F48" s="73"/>
      <c r="G48" s="73" t="s">
        <v>268</v>
      </c>
      <c r="H48" s="68"/>
      <c r="I48" s="68">
        <v>12</v>
      </c>
      <c r="J48" s="68">
        <v>12</v>
      </c>
      <c r="K48" s="68"/>
      <c r="L48" s="68"/>
      <c r="M48" s="68" t="s">
        <v>14</v>
      </c>
      <c r="N48" s="73"/>
      <c r="O48" s="73" t="s">
        <v>269</v>
      </c>
    </row>
    <row r="49" spans="1:15" ht="43.25" customHeight="1" x14ac:dyDescent="0.2">
      <c r="A49" s="103" t="s">
        <v>297</v>
      </c>
      <c r="B49" s="133" t="s">
        <v>408</v>
      </c>
      <c r="C49" s="68" t="s">
        <v>23</v>
      </c>
      <c r="D49" s="68"/>
      <c r="E49" s="73"/>
      <c r="F49" s="73"/>
      <c r="G49" s="73" t="s">
        <v>271</v>
      </c>
      <c r="H49" s="68"/>
      <c r="I49" s="68">
        <v>12</v>
      </c>
      <c r="J49" s="68">
        <v>12</v>
      </c>
      <c r="K49" s="68"/>
      <c r="L49" s="68"/>
      <c r="M49" s="68" t="s">
        <v>14</v>
      </c>
      <c r="N49" s="73"/>
      <c r="O49" s="73"/>
    </row>
    <row r="50" spans="1:15" ht="43.25" customHeight="1" x14ac:dyDescent="0.2">
      <c r="A50" s="84"/>
      <c r="B50" s="92" t="s">
        <v>239</v>
      </c>
      <c r="C50" s="14" t="s">
        <v>38</v>
      </c>
      <c r="D50" s="14"/>
      <c r="E50" s="76"/>
      <c r="F50" s="76" t="s">
        <v>33</v>
      </c>
      <c r="G50" s="76"/>
      <c r="H50" s="14"/>
      <c r="I50" s="14"/>
      <c r="J50" s="14"/>
      <c r="K50" s="14"/>
      <c r="L50" s="14"/>
      <c r="M50" s="14"/>
      <c r="N50" s="76"/>
      <c r="O50" s="76"/>
    </row>
    <row r="51" spans="1:15" ht="43.25" customHeight="1" x14ac:dyDescent="0.2">
      <c r="A51" s="84" t="s">
        <v>281</v>
      </c>
      <c r="B51" s="92" t="s">
        <v>282</v>
      </c>
      <c r="C51" s="14" t="s">
        <v>13</v>
      </c>
      <c r="D51" s="14"/>
      <c r="E51" s="76"/>
      <c r="F51" s="76" t="s">
        <v>33</v>
      </c>
      <c r="G51" s="76"/>
      <c r="H51" s="14"/>
      <c r="I51" s="14"/>
      <c r="J51" s="14"/>
      <c r="K51" s="14"/>
      <c r="L51" s="14"/>
      <c r="M51" s="14"/>
      <c r="N51" s="76"/>
      <c r="O51" s="76"/>
    </row>
    <row r="52" spans="1:15" ht="43.25" customHeight="1" x14ac:dyDescent="0.2">
      <c r="A52" s="84"/>
      <c r="B52" s="92" t="s">
        <v>283</v>
      </c>
      <c r="C52" s="14" t="s">
        <v>38</v>
      </c>
      <c r="D52" s="14"/>
      <c r="E52" s="76"/>
      <c r="F52" s="76" t="s">
        <v>33</v>
      </c>
      <c r="G52" s="76"/>
      <c r="H52" s="14"/>
      <c r="I52" s="14"/>
      <c r="J52" s="14"/>
      <c r="K52" s="14"/>
      <c r="L52" s="14"/>
      <c r="M52" s="14"/>
      <c r="N52" s="76"/>
      <c r="O52" s="76"/>
    </row>
    <row r="53" spans="1:15" ht="43.25" customHeight="1" x14ac:dyDescent="0.2">
      <c r="A53" s="84" t="s">
        <v>284</v>
      </c>
      <c r="B53" s="92" t="s">
        <v>285</v>
      </c>
      <c r="C53" s="14" t="s">
        <v>23</v>
      </c>
      <c r="D53" s="14"/>
      <c r="E53" s="76"/>
      <c r="F53" s="76" t="s">
        <v>33</v>
      </c>
      <c r="G53" s="76" t="s">
        <v>286</v>
      </c>
      <c r="H53" s="14"/>
      <c r="I53" s="14">
        <v>18</v>
      </c>
      <c r="J53" s="14"/>
      <c r="K53" s="14"/>
      <c r="L53" s="14"/>
      <c r="M53" s="14" t="s">
        <v>24</v>
      </c>
      <c r="N53" s="93"/>
      <c r="O53" s="93"/>
    </row>
    <row r="54" spans="1:15" ht="43.25" customHeight="1" x14ac:dyDescent="0.2">
      <c r="A54" s="87" t="s">
        <v>287</v>
      </c>
      <c r="B54" s="159" t="s">
        <v>288</v>
      </c>
      <c r="C54" s="89" t="s">
        <v>23</v>
      </c>
      <c r="D54" s="89"/>
      <c r="E54" s="90"/>
      <c r="F54" s="90" t="s">
        <v>25</v>
      </c>
      <c r="G54" s="90"/>
      <c r="H54" s="89"/>
      <c r="I54" s="89">
        <v>18</v>
      </c>
      <c r="J54" s="89"/>
      <c r="K54" s="89"/>
      <c r="L54" s="89"/>
      <c r="M54" s="89" t="s">
        <v>24</v>
      </c>
      <c r="N54" s="109"/>
      <c r="O54" s="98" t="s">
        <v>405</v>
      </c>
    </row>
    <row r="55" spans="1:15" ht="43.25" customHeight="1" x14ac:dyDescent="0.25">
      <c r="A55" s="106" t="s">
        <v>289</v>
      </c>
      <c r="B55" s="159" t="s">
        <v>290</v>
      </c>
      <c r="C55" s="89" t="s">
        <v>23</v>
      </c>
      <c r="D55" s="108"/>
      <c r="E55" s="109"/>
      <c r="F55" s="109" t="s">
        <v>25</v>
      </c>
      <c r="G55" s="109"/>
      <c r="H55" s="108"/>
      <c r="I55" s="89">
        <v>18</v>
      </c>
      <c r="J55" s="89"/>
      <c r="K55" s="89"/>
      <c r="L55" s="89"/>
      <c r="M55" s="89" t="s">
        <v>24</v>
      </c>
      <c r="N55" s="109"/>
      <c r="O55" s="98" t="s">
        <v>405</v>
      </c>
    </row>
    <row r="56" spans="1:15" ht="43.25" customHeight="1" x14ac:dyDescent="0.25">
      <c r="A56" s="105" t="s">
        <v>291</v>
      </c>
      <c r="B56" s="76" t="s">
        <v>292</v>
      </c>
      <c r="C56" s="14" t="s">
        <v>23</v>
      </c>
      <c r="D56" s="94"/>
      <c r="E56" s="93"/>
      <c r="F56" s="93" t="s">
        <v>33</v>
      </c>
      <c r="G56" s="76" t="s">
        <v>293</v>
      </c>
      <c r="H56" s="94"/>
      <c r="I56" s="14">
        <v>18</v>
      </c>
      <c r="J56" s="14"/>
      <c r="K56" s="14"/>
      <c r="L56" s="14"/>
      <c r="M56" s="14" t="s">
        <v>24</v>
      </c>
      <c r="N56" s="93"/>
      <c r="O56" s="93"/>
    </row>
    <row r="57" spans="1:15" ht="43.25" customHeight="1" x14ac:dyDescent="0.25">
      <c r="A57" s="105" t="s">
        <v>294</v>
      </c>
      <c r="B57" s="76" t="s">
        <v>295</v>
      </c>
      <c r="C57" s="14" t="s">
        <v>23</v>
      </c>
      <c r="D57" s="94"/>
      <c r="E57" s="93"/>
      <c r="F57" s="93" t="s">
        <v>33</v>
      </c>
      <c r="G57" s="93" t="s">
        <v>296</v>
      </c>
      <c r="H57" s="94"/>
      <c r="I57" s="14">
        <v>18</v>
      </c>
      <c r="J57" s="14"/>
      <c r="K57" s="14"/>
      <c r="L57" s="14"/>
      <c r="M57" s="14" t="s">
        <v>24</v>
      </c>
      <c r="N57" s="93"/>
      <c r="O57" s="93"/>
    </row>
    <row r="58" spans="1:15" ht="43.25" customHeight="1" x14ac:dyDescent="0.25">
      <c r="A58" s="105" t="s">
        <v>297</v>
      </c>
      <c r="B58" s="92" t="s">
        <v>298</v>
      </c>
      <c r="C58" s="14" t="s">
        <v>13</v>
      </c>
      <c r="D58" s="94"/>
      <c r="E58" s="93"/>
      <c r="F58" s="93" t="s">
        <v>33</v>
      </c>
      <c r="G58" s="93"/>
      <c r="H58" s="94"/>
      <c r="I58" s="14"/>
      <c r="J58" s="14"/>
      <c r="K58" s="14"/>
      <c r="L58" s="14"/>
      <c r="M58" s="14" t="s">
        <v>24</v>
      </c>
      <c r="N58" s="93"/>
      <c r="O58" s="93"/>
    </row>
    <row r="59" spans="1:15" ht="43.25" customHeight="1" x14ac:dyDescent="0.25">
      <c r="A59" s="105"/>
      <c r="B59" s="95" t="s">
        <v>299</v>
      </c>
      <c r="C59" s="14" t="s">
        <v>38</v>
      </c>
      <c r="D59" s="94"/>
      <c r="E59" s="93"/>
      <c r="F59" s="93" t="s">
        <v>33</v>
      </c>
      <c r="G59" s="93"/>
      <c r="H59" s="94"/>
      <c r="I59" s="14"/>
      <c r="J59" s="14"/>
      <c r="K59" s="14"/>
      <c r="L59" s="14"/>
      <c r="M59" s="14"/>
      <c r="N59" s="93"/>
      <c r="O59" s="93"/>
    </row>
    <row r="60" spans="1:15" ht="43.25" customHeight="1" x14ac:dyDescent="0.25">
      <c r="A60" s="106" t="s">
        <v>300</v>
      </c>
      <c r="B60" s="107" t="s">
        <v>301</v>
      </c>
      <c r="C60" s="89" t="s">
        <v>23</v>
      </c>
      <c r="D60" s="108"/>
      <c r="E60" s="109"/>
      <c r="F60" s="109" t="s">
        <v>25</v>
      </c>
      <c r="G60" s="109" t="s">
        <v>302</v>
      </c>
      <c r="H60" s="108"/>
      <c r="I60" s="89">
        <v>24</v>
      </c>
      <c r="J60" s="89"/>
      <c r="K60" s="89"/>
      <c r="L60" s="89"/>
      <c r="M60" s="89" t="s">
        <v>24</v>
      </c>
      <c r="N60" s="109"/>
      <c r="O60" s="98" t="s">
        <v>405</v>
      </c>
    </row>
    <row r="61" spans="1:15" ht="43.25" customHeight="1" x14ac:dyDescent="0.25">
      <c r="A61" s="106" t="s">
        <v>303</v>
      </c>
      <c r="B61" s="107" t="s">
        <v>304</v>
      </c>
      <c r="C61" s="89" t="s">
        <v>23</v>
      </c>
      <c r="D61" s="108"/>
      <c r="E61" s="109"/>
      <c r="F61" s="109" t="s">
        <v>25</v>
      </c>
      <c r="G61" s="109" t="s">
        <v>305</v>
      </c>
      <c r="H61" s="108"/>
      <c r="I61" s="89">
        <v>24</v>
      </c>
      <c r="J61" s="89"/>
      <c r="K61" s="89"/>
      <c r="L61" s="89"/>
      <c r="M61" s="89" t="s">
        <v>24</v>
      </c>
      <c r="N61" s="110"/>
      <c r="O61" s="98" t="s">
        <v>405</v>
      </c>
    </row>
    <row r="62" spans="1:15" ht="43.25" customHeight="1" x14ac:dyDescent="0.25">
      <c r="A62" s="106" t="s">
        <v>306</v>
      </c>
      <c r="B62" s="107" t="s">
        <v>307</v>
      </c>
      <c r="C62" s="89" t="s">
        <v>23</v>
      </c>
      <c r="D62" s="108"/>
      <c r="E62" s="109"/>
      <c r="F62" s="109" t="s">
        <v>25</v>
      </c>
      <c r="G62" s="90" t="s">
        <v>308</v>
      </c>
      <c r="H62" s="108"/>
      <c r="I62" s="89">
        <v>24</v>
      </c>
      <c r="J62" s="89"/>
      <c r="K62" s="89"/>
      <c r="L62" s="89"/>
      <c r="M62" s="89" t="s">
        <v>24</v>
      </c>
      <c r="N62" s="109"/>
      <c r="O62" s="98" t="s">
        <v>405</v>
      </c>
    </row>
    <row r="63" spans="1:15" ht="43.25" customHeight="1" x14ac:dyDescent="0.25">
      <c r="A63" s="106" t="s">
        <v>309</v>
      </c>
      <c r="B63" s="107" t="s">
        <v>310</v>
      </c>
      <c r="C63" s="89" t="s">
        <v>23</v>
      </c>
      <c r="D63" s="108"/>
      <c r="E63" s="109"/>
      <c r="F63" s="109" t="s">
        <v>25</v>
      </c>
      <c r="G63" s="90" t="s">
        <v>311</v>
      </c>
      <c r="H63" s="108"/>
      <c r="I63" s="89">
        <v>24</v>
      </c>
      <c r="J63" s="89"/>
      <c r="K63" s="89"/>
      <c r="L63" s="89"/>
      <c r="M63" s="89" t="s">
        <v>24</v>
      </c>
      <c r="N63" s="109"/>
      <c r="O63" s="98" t="s">
        <v>405</v>
      </c>
    </row>
    <row r="64" spans="1:15" ht="43.2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5"/>
      <c r="B161" s="28"/>
      <c r="C161" s="7"/>
      <c r="D161" s="11"/>
      <c r="E161" s="8"/>
      <c r="F161" s="8"/>
      <c r="G161" s="8"/>
      <c r="H161" s="11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5"/>
      <c r="B162" s="28"/>
      <c r="C162" s="7"/>
      <c r="D162" s="11"/>
      <c r="E162" s="8"/>
      <c r="F162" s="8"/>
      <c r="G162" s="8"/>
      <c r="H162" s="11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5"/>
      <c r="B163" s="28"/>
      <c r="C163" s="7"/>
      <c r="D163" s="11"/>
      <c r="E163" s="8"/>
      <c r="F163" s="8"/>
      <c r="G163" s="8"/>
      <c r="H163" s="11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5"/>
      <c r="B164" s="28"/>
      <c r="C164" s="7"/>
      <c r="D164" s="11"/>
      <c r="E164" s="8"/>
      <c r="F164" s="8"/>
      <c r="G164" s="8"/>
      <c r="H164" s="11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5"/>
      <c r="B165" s="28"/>
      <c r="C165" s="7"/>
      <c r="D165" s="11"/>
      <c r="E165" s="8"/>
      <c r="F165" s="8"/>
      <c r="G165" s="8"/>
      <c r="H165" s="11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5"/>
      <c r="B166" s="28"/>
      <c r="C166" s="7"/>
      <c r="D166" s="11"/>
      <c r="E166" s="8"/>
      <c r="F166" s="8"/>
      <c r="G166" s="8"/>
      <c r="H166" s="11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5"/>
      <c r="B167" s="28"/>
      <c r="C167" s="7"/>
      <c r="D167" s="11"/>
      <c r="E167" s="8"/>
      <c r="F167" s="8"/>
      <c r="G167" s="8"/>
      <c r="H167" s="11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5"/>
      <c r="B168" s="28"/>
      <c r="C168" s="7"/>
      <c r="D168" s="11"/>
      <c r="E168" s="8"/>
      <c r="F168" s="8"/>
      <c r="G168" s="8"/>
      <c r="H168" s="11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5"/>
      <c r="B297" s="28"/>
      <c r="C297" s="7"/>
      <c r="D297" s="11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5"/>
      <c r="B298" s="28"/>
      <c r="C298" s="7"/>
      <c r="D298" s="11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5"/>
      <c r="B299" s="28"/>
      <c r="C299" s="7"/>
      <c r="D299" s="11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5"/>
      <c r="B300" s="28"/>
      <c r="C300" s="7"/>
      <c r="D300" s="11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25" customHeight="1" x14ac:dyDescent="0.25">
      <c r="A301" s="25"/>
      <c r="B301" s="28"/>
      <c r="C301" s="7"/>
      <c r="D301" s="11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25" customHeight="1" x14ac:dyDescent="0.25">
      <c r="A302" s="25"/>
      <c r="B302" s="28"/>
      <c r="C302" s="7"/>
      <c r="D302" s="11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25" customHeight="1" x14ac:dyDescent="0.25">
      <c r="A303" s="25"/>
      <c r="B303" s="28"/>
      <c r="C303" s="7"/>
      <c r="D303" s="11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  <row r="304" spans="1:15" ht="43.25" customHeight="1" x14ac:dyDescent="0.25">
      <c r="A304" s="25"/>
      <c r="B304" s="28"/>
      <c r="C304" s="7"/>
      <c r="D304" s="11"/>
      <c r="E304" s="8"/>
      <c r="F304" s="8"/>
      <c r="G304" s="8"/>
      <c r="H304" s="8"/>
      <c r="I304" s="7"/>
      <c r="J304" s="7"/>
      <c r="K304" s="7"/>
      <c r="L304" s="7"/>
      <c r="M304" s="7"/>
      <c r="N304" s="8"/>
      <c r="O304" s="8"/>
    </row>
    <row r="305" spans="1:15" ht="43.25" customHeight="1" x14ac:dyDescent="0.25">
      <c r="A305" s="25"/>
      <c r="B305" s="28"/>
      <c r="C305" s="7"/>
      <c r="D305" s="7"/>
      <c r="E305" s="8"/>
      <c r="F305" s="8"/>
      <c r="G305" s="8"/>
      <c r="H305" s="8"/>
      <c r="I305" s="7"/>
      <c r="J305" s="7"/>
      <c r="K305" s="7"/>
      <c r="L305" s="7"/>
      <c r="M305" s="7"/>
      <c r="N305" s="8"/>
      <c r="O305" s="8"/>
    </row>
    <row r="306" spans="1:15" ht="43.25" customHeight="1" x14ac:dyDescent="0.25">
      <c r="A306" s="25"/>
      <c r="B306" s="28"/>
      <c r="C306" s="7"/>
      <c r="D306" s="7"/>
      <c r="E306" s="8"/>
      <c r="F306" s="8"/>
      <c r="G306" s="8"/>
      <c r="H306" s="8"/>
      <c r="I306" s="7"/>
      <c r="J306" s="7"/>
      <c r="K306" s="7"/>
      <c r="L306" s="7"/>
      <c r="M306" s="7"/>
      <c r="N306" s="8"/>
      <c r="O306" s="8"/>
    </row>
    <row r="307" spans="1:15" ht="43.25" customHeight="1" x14ac:dyDescent="0.25">
      <c r="A307" s="25"/>
      <c r="B307" s="28"/>
      <c r="C307" s="7"/>
      <c r="D307" s="7"/>
      <c r="E307" s="8"/>
      <c r="F307" s="8"/>
      <c r="G307" s="8"/>
      <c r="H307" s="8"/>
      <c r="I307" s="7"/>
      <c r="J307" s="7"/>
      <c r="K307" s="7"/>
      <c r="L307" s="7"/>
      <c r="M307" s="7"/>
      <c r="N307" s="8"/>
      <c r="O307" s="8"/>
    </row>
    <row r="308" spans="1:15" ht="43.25" customHeight="1" x14ac:dyDescent="0.25">
      <c r="A308" s="25"/>
      <c r="B308" s="28"/>
      <c r="C308" s="7"/>
      <c r="D308" s="7"/>
      <c r="E308" s="8"/>
      <c r="F308" s="8"/>
      <c r="G308" s="8"/>
      <c r="H308" s="8"/>
      <c r="I308" s="7"/>
      <c r="J308" s="7"/>
      <c r="K308" s="7"/>
      <c r="L308" s="7"/>
      <c r="M308" s="7"/>
      <c r="N308" s="8"/>
      <c r="O308" s="8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phoneticPr fontId="8" type="noConversion"/>
  <conditionalFormatting sqref="A19:A26 A41:B42">
    <cfRule type="expression" dxfId="260" priority="71">
      <formula>$F19="Création"</formula>
    </cfRule>
    <cfRule type="expression" dxfId="259" priority="70">
      <formula>$F19="Modification"</formula>
    </cfRule>
    <cfRule type="expression" dxfId="258" priority="69">
      <formula>$F19="Fermeture"</formula>
    </cfRule>
  </conditionalFormatting>
  <conditionalFormatting sqref="A41:A46 A43:F46">
    <cfRule type="expression" dxfId="257" priority="27">
      <formula>$F41="Modification"</formula>
    </cfRule>
    <cfRule type="expression" dxfId="256" priority="28">
      <formula>$F41="Création"</formula>
    </cfRule>
  </conditionalFormatting>
  <conditionalFormatting sqref="A41:A46">
    <cfRule type="expression" dxfId="255" priority="26">
      <formula>$F41="Fermeture"</formula>
    </cfRule>
  </conditionalFormatting>
  <conditionalFormatting sqref="A1:O9 A10:E10 K10:O11 A11:D11 A12:O12 A13:H13 J13:O16 A14:F14 A15:G15 A16:F16 A17:O18 D19:O26 A27:F27 H27:O32 A28:A29 C28:F29 A30:F32 A33:O33 A34:F34 H34:O34 A35:O37 A38:A39 C38:O39 A40:O40 C41:N41 C42:O42 A47:O47 A48:A49 C48:O49 A50:O52 C53:F53 H53:O53 A53:A57 C54:O55 C56:F57 J56:O57 A58:O59 A60:F63 H60:O63 A64:O1007">
    <cfRule type="expression" dxfId="254" priority="80">
      <formula>$F1="Création"</formula>
    </cfRule>
    <cfRule type="expression" dxfId="253" priority="79">
      <formula>$F1="Modification"</formula>
    </cfRule>
  </conditionalFormatting>
  <conditionalFormatting sqref="A1:O9 K10:O11 A12:O12 J13:O16 A17:O18 D19:O26 H27:O32 A33:O33 H34:O34 A35:O37 C38:O39 A40:O40 C41:N41 C42:O42 A47:O47 C48:O49 A50:O52 H53:O53 C54:O55 J56:O57 A58:O59 H60:O63 A64:O1007 A13:H13 A15:G15 A10:E10 A11:D11 A14:F14 A16:F16 A27:F27 A28:A29 C28:F29 A30:F32 A34:F34 A38:A39 A48:A49 C53:F53 A53:A57 C56:F57 A60:F63">
    <cfRule type="expression" dxfId="252" priority="78">
      <formula>$F1="Fermeture"</formula>
    </cfRule>
  </conditionalFormatting>
  <conditionalFormatting sqref="A43:O46">
    <cfRule type="expression" dxfId="251" priority="14">
      <formula>$F43="Fermeture"</formula>
    </cfRule>
  </conditionalFormatting>
  <conditionalFormatting sqref="B28:B29">
    <cfRule type="expression" dxfId="250" priority="61">
      <formula>$F28="Création"</formula>
    </cfRule>
    <cfRule type="expression" dxfId="249" priority="60">
      <formula>$F28="Modification"</formula>
    </cfRule>
    <cfRule type="expression" dxfId="248" priority="59">
      <formula>$F28="Fermeture"</formula>
    </cfRule>
  </conditionalFormatting>
  <conditionalFormatting sqref="B48:B49">
    <cfRule type="expression" dxfId="247" priority="1">
      <formula>$F48="Fermeture"</formula>
    </cfRule>
    <cfRule type="expression" dxfId="246" priority="2">
      <formula>$F48="Modification"</formula>
    </cfRule>
    <cfRule type="expression" dxfId="245" priority="3">
      <formula>$F48="Création"</formula>
    </cfRule>
  </conditionalFormatting>
  <conditionalFormatting sqref="B53:B57">
    <cfRule type="expression" dxfId="244" priority="55">
      <formula>$F53="Création"</formula>
    </cfRule>
    <cfRule type="expression" dxfId="243" priority="54">
      <formula>$F53="Modification"</formula>
    </cfRule>
    <cfRule type="expression" dxfId="242" priority="53">
      <formula>$F53="Fermeture"</formula>
    </cfRule>
  </conditionalFormatting>
  <conditionalFormatting sqref="B19:C26">
    <cfRule type="expression" dxfId="241" priority="64">
      <formula>$F19="Création"</formula>
    </cfRule>
    <cfRule type="expression" dxfId="240" priority="63">
      <formula>$F19="Modification"</formula>
    </cfRule>
    <cfRule type="expression" dxfId="239" priority="62">
      <formula>$F19="Fermeture"</formula>
    </cfRule>
  </conditionalFormatting>
  <conditionalFormatting sqref="G27:G28">
    <cfRule type="expression" dxfId="238" priority="49">
      <formula>$C27="Option"</formula>
    </cfRule>
    <cfRule type="expression" dxfId="237" priority="50">
      <formula>$F27="Fermeture"</formula>
    </cfRule>
    <cfRule type="expression" dxfId="236" priority="51">
      <formula>$F27="Modification"</formula>
    </cfRule>
    <cfRule type="expression" dxfId="235" priority="52">
      <formula>$F27="Création"</formula>
    </cfRule>
  </conditionalFormatting>
  <conditionalFormatting sqref="G53">
    <cfRule type="expression" dxfId="234" priority="48">
      <formula>$F53="Création"</formula>
    </cfRule>
    <cfRule type="expression" dxfId="233" priority="46">
      <formula>$F53="Fermeture"</formula>
    </cfRule>
    <cfRule type="expression" dxfId="232" priority="47">
      <formula>$F53="Modification"</formula>
    </cfRule>
  </conditionalFormatting>
  <conditionalFormatting sqref="G60:G63">
    <cfRule type="expression" dxfId="231" priority="36">
      <formula>$F60="Création"</formula>
    </cfRule>
    <cfRule type="expression" dxfId="230" priority="35">
      <formula>$F60="Modification"</formula>
    </cfRule>
    <cfRule type="expression" dxfId="229" priority="34">
      <formula>$F60="Fermeture"</formula>
    </cfRule>
  </conditionalFormatting>
  <conditionalFormatting sqref="G56:I57">
    <cfRule type="expression" dxfId="228" priority="32">
      <formula>$F56="Création"</formula>
    </cfRule>
    <cfRule type="expression" dxfId="227" priority="31">
      <formula>$F56="Modification"</formula>
    </cfRule>
    <cfRule type="expression" dxfId="226" priority="30">
      <formula>$F56="Fermeture"</formula>
    </cfRule>
  </conditionalFormatting>
  <conditionalFormatting sqref="G1:N26 H27:N32">
    <cfRule type="expression" dxfId="225" priority="72">
      <formula>$C1="Option"</formula>
    </cfRule>
  </conditionalFormatting>
  <conditionalFormatting sqref="G33:N33 H34:N34">
    <cfRule type="expression" dxfId="224" priority="29">
      <formula>$C33="Option"</formula>
    </cfRule>
  </conditionalFormatting>
  <conditionalFormatting sqref="G35:N1007 A1:A1007 D1:E1007 O61">
    <cfRule type="expression" dxfId="223" priority="68">
      <formula>$C1="Option"</formula>
    </cfRule>
  </conditionalFormatting>
  <conditionalFormatting sqref="G43:O46">
    <cfRule type="expression" dxfId="222" priority="16">
      <formula>$F43="Création"</formula>
    </cfRule>
    <cfRule type="expression" dxfId="221" priority="15">
      <formula>$F43="Modification"</formula>
    </cfRule>
  </conditionalFormatting>
  <conditionalFormatting sqref="N1:N1007 O61">
    <cfRule type="expression" dxfId="220" priority="75">
      <formula>$M1="Porteuse"</formula>
    </cfRule>
  </conditionalFormatting>
  <conditionalFormatting sqref="O35:O36">
    <cfRule type="expression" dxfId="219" priority="6">
      <formula>$F22="Fermeture"</formula>
    </cfRule>
    <cfRule type="expression" dxfId="218" priority="5">
      <formula>$F22="Création"</formula>
    </cfRule>
    <cfRule type="expression" dxfId="217" priority="4">
      <formula>$F22="Modification"</formula>
    </cfRule>
  </conditionalFormatting>
  <conditionalFormatting sqref="O54:O55 O60:O63">
    <cfRule type="expression" dxfId="216" priority="123">
      <formula>$F41="Modification"</formula>
    </cfRule>
    <cfRule type="expression" dxfId="215" priority="124">
      <formula>$F41="Création"</formula>
    </cfRule>
    <cfRule type="expression" dxfId="214" priority="126">
      <formula>$F41="Fermeture"</formula>
    </cfRule>
  </conditionalFormatting>
  <conditionalFormatting sqref="O61:O63">
    <cfRule type="expression" dxfId="213" priority="9">
      <formula>$F50="Fermeture"</formula>
    </cfRule>
    <cfRule type="expression" dxfId="212" priority="8">
      <formula>$F50="Création"</formula>
    </cfRule>
    <cfRule type="expression" dxfId="211" priority="7">
      <formula>$F50="Modification"</formula>
    </cfRule>
  </conditionalFormatting>
  <dataValidations count="6">
    <dataValidation type="list" allowBlank="1" showInputMessage="1" showErrorMessage="1" sqref="F19:F308" xr:uid="{00000000-0002-0000-0300-000000000000}">
      <formula1>List_Statut</formula1>
    </dataValidation>
    <dataValidation type="list" allowBlank="1" showInputMessage="1" showErrorMessage="1" sqref="C19:C308" xr:uid="{00000000-0002-0000-0300-000001000000}">
      <formula1>"UE, ECUE, BLOC, OPTION, Parcours Pédagogique"</formula1>
    </dataValidation>
    <dataValidation type="list" allowBlank="1" showInputMessage="1" showErrorMessage="1" sqref="H19:H308" xr:uid="{00000000-0002-0000-0300-000002000000}">
      <formula1>List_CNU</formula1>
    </dataValidation>
    <dataValidation type="list" allowBlank="1" showInputMessage="1" showErrorMessage="1" sqref="M19:M308" xr:uid="{00000000-0002-0000-0300-000003000000}">
      <formula1>List_Mutualisation</formula1>
    </dataValidation>
    <dataValidation type="list" allowBlank="1" showInputMessage="1" showErrorMessage="1" sqref="E19:E308" xr:uid="{00000000-0002-0000-0300-000004000000}">
      <formula1>List_Type</formula1>
    </dataValidation>
    <dataValidation type="list" allowBlank="1" showInputMessage="1" showErrorMessage="1" sqref="L19:L308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5"/>
  <sheetViews>
    <sheetView topLeftCell="A25" zoomScale="90" zoomScaleNormal="90" workbookViewId="0">
      <selection activeCell="G35" sqref="G35"/>
    </sheetView>
  </sheetViews>
  <sheetFormatPr baseColWidth="10" defaultColWidth="11.5" defaultRowHeight="15" x14ac:dyDescent="0.2"/>
  <cols>
    <col min="1" max="1" width="61.33203125" style="16" customWidth="1"/>
    <col min="2" max="2" width="50.6640625" style="16" customWidth="1"/>
    <col min="3" max="3" width="15.5" style="20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9.5" style="16" customWidth="1"/>
  </cols>
  <sheetData>
    <row r="1" spans="1:19" x14ac:dyDescent="0.2">
      <c r="A1" s="167"/>
      <c r="B1" s="167"/>
      <c r="C1" s="167"/>
      <c r="D1" s="167"/>
      <c r="E1" s="167"/>
      <c r="F1" s="167"/>
      <c r="G1" s="167"/>
      <c r="H1" s="167"/>
      <c r="I1" s="167"/>
      <c r="J1" s="37"/>
    </row>
    <row r="2" spans="1:19" x14ac:dyDescent="0.2">
      <c r="A2" s="167"/>
      <c r="B2" s="167"/>
      <c r="C2" s="167"/>
      <c r="D2" s="167"/>
      <c r="E2" s="167"/>
      <c r="F2" s="167"/>
      <c r="G2" s="167"/>
      <c r="H2" s="167"/>
      <c r="I2" s="167"/>
      <c r="J2" s="37"/>
    </row>
    <row r="3" spans="1:19" x14ac:dyDescent="0.2">
      <c r="A3" s="167"/>
      <c r="B3" s="167"/>
      <c r="C3" s="167"/>
      <c r="D3" s="167"/>
      <c r="E3" s="167"/>
      <c r="F3" s="167"/>
      <c r="G3" s="167"/>
      <c r="H3" s="167"/>
      <c r="I3" s="167"/>
      <c r="J3" s="37"/>
    </row>
    <row r="4" spans="1:19" x14ac:dyDescent="0.2">
      <c r="A4" s="167"/>
      <c r="B4" s="167"/>
      <c r="C4" s="167"/>
      <c r="D4" s="167"/>
      <c r="E4" s="167"/>
      <c r="F4" s="167"/>
      <c r="G4" s="167"/>
      <c r="H4" s="167"/>
      <c r="I4" s="167"/>
      <c r="J4" s="37"/>
    </row>
    <row r="5" spans="1:19" x14ac:dyDescent="0.2">
      <c r="A5" s="167"/>
      <c r="B5" s="167"/>
      <c r="C5" s="167"/>
      <c r="D5" s="167"/>
      <c r="E5" s="167"/>
      <c r="F5" s="167"/>
      <c r="G5" s="167"/>
      <c r="H5" s="167"/>
      <c r="I5" s="167"/>
      <c r="J5" s="37"/>
    </row>
    <row r="6" spans="1:19" x14ac:dyDescent="0.2">
      <c r="A6" s="167"/>
      <c r="B6" s="167"/>
      <c r="C6" s="167"/>
      <c r="D6" s="167"/>
      <c r="E6" s="167"/>
      <c r="F6" s="167"/>
      <c r="G6" s="167"/>
      <c r="H6" s="167"/>
      <c r="I6" s="167"/>
      <c r="J6" s="37"/>
    </row>
    <row r="7" spans="1:19" ht="14.5" customHeight="1" x14ac:dyDescent="0.2">
      <c r="A7" s="168" t="s">
        <v>216</v>
      </c>
      <c r="B7" s="171" t="str">
        <f>'Fiche Générale'!B3</f>
        <v>Portail_SHS</v>
      </c>
      <c r="C7" s="172" t="s">
        <v>312</v>
      </c>
      <c r="D7" s="172"/>
      <c r="E7" s="173" t="str">
        <f>'Fiche Générale'!B4</f>
        <v>Histoire</v>
      </c>
      <c r="F7" s="174"/>
      <c r="G7" s="172" t="s">
        <v>313</v>
      </c>
      <c r="H7" s="171">
        <f>'Fiche Générale'!B5</f>
        <v>0</v>
      </c>
      <c r="I7" s="171"/>
      <c r="J7" s="38"/>
      <c r="K7" s="21"/>
    </row>
    <row r="8" spans="1:19" ht="14.5" customHeight="1" x14ac:dyDescent="0.2">
      <c r="A8" s="169"/>
      <c r="B8" s="171"/>
      <c r="C8" s="172"/>
      <c r="D8" s="172"/>
      <c r="E8" s="173"/>
      <c r="F8" s="174"/>
      <c r="G8" s="172"/>
      <c r="H8" s="171"/>
      <c r="I8" s="171"/>
      <c r="J8" s="38"/>
      <c r="K8" s="21"/>
    </row>
    <row r="9" spans="1:19" ht="14.5" customHeight="1" x14ac:dyDescent="0.2">
      <c r="A9" s="169"/>
      <c r="B9" s="171"/>
      <c r="C9" s="172"/>
      <c r="D9" s="172"/>
      <c r="E9" s="173"/>
      <c r="F9" s="174"/>
      <c r="G9" s="172"/>
      <c r="H9" s="171"/>
      <c r="I9" s="171"/>
      <c r="J9" s="38"/>
      <c r="K9" s="21"/>
    </row>
    <row r="10" spans="1:19" ht="14.5" customHeight="1" x14ac:dyDescent="0.2">
      <c r="A10" s="169"/>
      <c r="B10" s="171"/>
      <c r="C10" s="175" t="s">
        <v>219</v>
      </c>
      <c r="D10" s="175"/>
      <c r="E10" s="176" t="str">
        <f>'Fiche Générale'!B9</f>
        <v>Histoire &amp; Enseignement de l'Histoire-Géographie (MPC2D)</v>
      </c>
      <c r="F10" s="177"/>
      <c r="G10" s="177"/>
      <c r="H10" s="177"/>
      <c r="I10" s="178"/>
      <c r="J10" s="39"/>
      <c r="K10" s="21"/>
    </row>
    <row r="11" spans="1:19" ht="14.5" customHeight="1" x14ac:dyDescent="0.2">
      <c r="A11" s="170"/>
      <c r="B11" s="171"/>
      <c r="C11" s="175"/>
      <c r="D11" s="175"/>
      <c r="E11" s="179"/>
      <c r="F11" s="180"/>
      <c r="G11" s="180"/>
      <c r="H11" s="180"/>
      <c r="I11" s="181"/>
      <c r="J11" s="39"/>
      <c r="K11" s="21"/>
    </row>
    <row r="12" spans="1:19" x14ac:dyDescent="0.2">
      <c r="C12" s="16"/>
      <c r="I12" s="35"/>
      <c r="J12" s="35"/>
      <c r="M12" s="182" t="s">
        <v>314</v>
      </c>
      <c r="N12" s="183"/>
      <c r="O12" s="184"/>
      <c r="P12" s="182" t="s">
        <v>315</v>
      </c>
      <c r="Q12" s="183"/>
      <c r="R12" s="183"/>
      <c r="S12" s="184"/>
    </row>
    <row r="13" spans="1:19" x14ac:dyDescent="0.2">
      <c r="A13" s="188" t="s">
        <v>220</v>
      </c>
      <c r="B13" s="190" t="str">
        <f>'S5 Maquette'!B13:B14</f>
        <v>3 ème Année de Licence</v>
      </c>
      <c r="C13" s="190"/>
      <c r="D13" s="188" t="s">
        <v>316</v>
      </c>
      <c r="E13" s="190">
        <f>'S5 Maquette'!E13:F14</f>
        <v>0</v>
      </c>
      <c r="F13" s="190"/>
      <c r="G13" s="190"/>
      <c r="I13" s="35"/>
      <c r="J13" s="35"/>
      <c r="M13" s="185"/>
      <c r="N13" s="186"/>
      <c r="O13" s="187"/>
      <c r="P13" s="185"/>
      <c r="Q13" s="186"/>
      <c r="R13" s="186"/>
      <c r="S13" s="187"/>
    </row>
    <row r="14" spans="1:19" x14ac:dyDescent="0.2">
      <c r="A14" s="189"/>
      <c r="B14" s="190"/>
      <c r="C14" s="190"/>
      <c r="D14" s="189"/>
      <c r="E14" s="190"/>
      <c r="F14" s="190"/>
      <c r="G14" s="190"/>
      <c r="I14" s="35"/>
      <c r="J14" s="35"/>
      <c r="M14" s="191" t="s">
        <v>317</v>
      </c>
      <c r="N14" s="182" t="s">
        <v>318</v>
      </c>
      <c r="O14" s="184"/>
      <c r="P14" s="167"/>
      <c r="Q14" s="194"/>
      <c r="R14" s="197"/>
      <c r="S14" s="188"/>
    </row>
    <row r="15" spans="1:19" x14ac:dyDescent="0.2">
      <c r="A15" s="188" t="s">
        <v>319</v>
      </c>
      <c r="B15" s="199" t="str">
        <f>'S5 Maquette'!B15:B16</f>
        <v>Semestre 5</v>
      </c>
      <c r="C15" s="200"/>
      <c r="D15" s="188" t="s">
        <v>320</v>
      </c>
      <c r="E15" s="190">
        <f>'S5 Maquette'!E15:F16</f>
        <v>0</v>
      </c>
      <c r="F15" s="190"/>
      <c r="G15" s="190"/>
      <c r="I15" s="35"/>
      <c r="J15" s="35"/>
      <c r="M15" s="191"/>
      <c r="N15" s="192"/>
      <c r="O15" s="193"/>
      <c r="P15" s="167"/>
      <c r="Q15" s="195"/>
      <c r="R15" s="197"/>
      <c r="S15" s="198"/>
    </row>
    <row r="16" spans="1:19" x14ac:dyDescent="0.2">
      <c r="A16" s="189"/>
      <c r="B16" s="201"/>
      <c r="C16" s="202"/>
      <c r="D16" s="189"/>
      <c r="E16" s="190"/>
      <c r="F16" s="190"/>
      <c r="G16" s="190"/>
      <c r="I16" s="35"/>
      <c r="J16" s="35"/>
      <c r="M16" s="191"/>
      <c r="N16" s="192"/>
      <c r="O16" s="193"/>
      <c r="P16" s="167"/>
      <c r="Q16" s="195"/>
      <c r="R16" s="197"/>
      <c r="S16" s="198"/>
    </row>
    <row r="17" spans="1:20" x14ac:dyDescent="0.2">
      <c r="L17" s="17"/>
      <c r="M17" s="191"/>
      <c r="N17" s="185"/>
      <c r="O17" s="187"/>
      <c r="P17" s="167"/>
      <c r="Q17" s="196"/>
      <c r="R17" s="197"/>
      <c r="S17" s="189"/>
    </row>
    <row r="18" spans="1:20" ht="59.5" customHeight="1" x14ac:dyDescent="0.2">
      <c r="A18" s="3" t="s">
        <v>321</v>
      </c>
      <c r="B18" s="36" t="s">
        <v>322</v>
      </c>
      <c r="C18" s="3" t="s">
        <v>5</v>
      </c>
      <c r="D18" s="3" t="s">
        <v>323</v>
      </c>
      <c r="E18" s="3" t="s">
        <v>324</v>
      </c>
      <c r="F18" s="3" t="s">
        <v>325</v>
      </c>
      <c r="G18" s="3" t="s">
        <v>326</v>
      </c>
      <c r="H18" s="3" t="s">
        <v>327</v>
      </c>
      <c r="I18" s="3" t="s">
        <v>328</v>
      </c>
      <c r="J18" s="3" t="s">
        <v>329</v>
      </c>
      <c r="K18" s="3" t="s">
        <v>330</v>
      </c>
      <c r="L18" s="3" t="s">
        <v>331</v>
      </c>
      <c r="M18" s="3" t="s">
        <v>332</v>
      </c>
      <c r="N18" s="3" t="s">
        <v>322</v>
      </c>
      <c r="O18" s="3" t="s">
        <v>333</v>
      </c>
      <c r="P18" s="3" t="s">
        <v>334</v>
      </c>
      <c r="Q18" s="3" t="s">
        <v>322</v>
      </c>
      <c r="R18" s="3" t="s">
        <v>333</v>
      </c>
      <c r="S18" s="4" t="s">
        <v>335</v>
      </c>
      <c r="T18" s="4" t="s">
        <v>336</v>
      </c>
    </row>
    <row r="19" spans="1:20" ht="30.75" customHeight="1" x14ac:dyDescent="0.2">
      <c r="A19" s="54" t="str">
        <f>'S5 Maquette'!B19</f>
        <v xml:space="preserve">UE Competences transversales 5 </v>
      </c>
      <c r="B19" s="55" t="str">
        <f>'S5 Maquette'!C19</f>
        <v>UE</v>
      </c>
      <c r="C19" s="56">
        <f>'S5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75" customHeight="1" x14ac:dyDescent="0.2">
      <c r="A20" s="54" t="str">
        <f>'S5 Maquette'!B20</f>
        <v>Competences numeriques 3</v>
      </c>
      <c r="B20" s="55" t="str">
        <f>'S5 Maquette'!C20</f>
        <v>ECUE</v>
      </c>
      <c r="C20" s="56">
        <f>'S5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75" customHeight="1" x14ac:dyDescent="0.2">
      <c r="A21" s="54" t="str">
        <f>'S5 Maquette'!B21</f>
        <v xml:space="preserve">Competences informationnelles 3 </v>
      </c>
      <c r="B21" s="55" t="str">
        <f>'S5 Maquette'!C21</f>
        <v>ECUE</v>
      </c>
      <c r="C21" s="56">
        <f>'S5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75" customHeight="1" x14ac:dyDescent="0.2">
      <c r="A22" s="54" t="str">
        <f>'S5 Maquette'!B22</f>
        <v xml:space="preserve">Langue vivante-5 </v>
      </c>
      <c r="B22" s="55" t="str">
        <f>'S5 Maquette'!C22</f>
        <v>BLOC</v>
      </c>
      <c r="C22" s="56">
        <f>'S5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75" customHeight="1" x14ac:dyDescent="0.2">
      <c r="A23" s="54" t="str">
        <f>'S5 Maquette'!B23</f>
        <v>Min 1 Max 1</v>
      </c>
      <c r="B23" s="55" t="str">
        <f>'S5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75" customHeight="1" x14ac:dyDescent="0.2">
      <c r="A24" s="54" t="str">
        <f>'S5 Maquette'!B24</f>
        <v xml:space="preserve">Anglais 5 </v>
      </c>
      <c r="B24" s="55" t="str">
        <f>'S5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75" customHeight="1" x14ac:dyDescent="0.2">
      <c r="A25" s="54" t="str">
        <f>'S5 Maquette'!B25</f>
        <v xml:space="preserve">Espagnol 5 </v>
      </c>
      <c r="B25" s="55" t="str">
        <f>'S5 Maquette'!C25</f>
        <v>ECUE</v>
      </c>
      <c r="C25" s="56">
        <f>'S5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75" customHeight="1" x14ac:dyDescent="0.2">
      <c r="A26" s="54" t="str">
        <f>'S5 Maquette'!B26</f>
        <v xml:space="preserve">Italien 5 </v>
      </c>
      <c r="B26" s="55" t="str">
        <f>'S5 Maquette'!C26</f>
        <v>ECUE</v>
      </c>
      <c r="C26" s="56">
        <f>'S5 Maquette'!F26</f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30.75" customHeight="1" x14ac:dyDescent="0.2">
      <c r="A27" s="43" t="str">
        <f>'S5 Maquette'!B27</f>
        <v>UE disciplinaire 5 Histoire</v>
      </c>
      <c r="B27" s="43" t="str">
        <f>'S5 Maquette'!C27</f>
        <v>UE</v>
      </c>
      <c r="C27" s="42">
        <f>'S5 Maquette'!F27</f>
        <v>0</v>
      </c>
      <c r="D27" s="7">
        <v>1</v>
      </c>
      <c r="E27" s="7" t="s">
        <v>337</v>
      </c>
      <c r="F27" s="7" t="s">
        <v>337</v>
      </c>
      <c r="G27" s="40" t="s">
        <v>337</v>
      </c>
      <c r="H27" s="40" t="s">
        <v>337</v>
      </c>
      <c r="I27" s="238" t="s">
        <v>337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5"/>
    </row>
    <row r="28" spans="1:20" ht="30.75" customHeight="1" x14ac:dyDescent="0.2">
      <c r="A28" s="43" t="str">
        <f>'S5 Maquette'!B28</f>
        <v>Histoire et archéologie de l'antiquité 1</v>
      </c>
      <c r="B28" s="43" t="str">
        <f>'S5 Maquette'!C28</f>
        <v>ECUE</v>
      </c>
      <c r="C28" s="42">
        <f>'S5 Maquette'!F28</f>
        <v>0</v>
      </c>
      <c r="D28" s="7">
        <v>1</v>
      </c>
      <c r="E28" s="7" t="s">
        <v>337</v>
      </c>
      <c r="F28" s="7" t="s">
        <v>337</v>
      </c>
      <c r="G28" s="40" t="s">
        <v>337</v>
      </c>
      <c r="H28" s="40" t="s">
        <v>337</v>
      </c>
      <c r="I28" s="40" t="s">
        <v>337</v>
      </c>
      <c r="J28" s="40"/>
      <c r="K28" s="40" t="s">
        <v>30</v>
      </c>
      <c r="L28" s="40">
        <v>1</v>
      </c>
      <c r="M28" s="40">
        <v>2</v>
      </c>
      <c r="N28" s="40" t="s">
        <v>11</v>
      </c>
      <c r="O28" s="40">
        <v>4</v>
      </c>
      <c r="P28" s="40" t="s">
        <v>20</v>
      </c>
      <c r="Q28" s="40" t="s">
        <v>21</v>
      </c>
      <c r="R28" s="40"/>
      <c r="S28" s="40"/>
      <c r="T28" s="45"/>
    </row>
    <row r="29" spans="1:20" ht="30.75" customHeight="1" x14ac:dyDescent="0.2">
      <c r="A29" s="43" t="str">
        <f>'S5 Maquette'!B29</f>
        <v> Histoire, histoire des images et archéologie du Moyen Âge 1</v>
      </c>
      <c r="B29" s="43" t="str">
        <f>'S5 Maquette'!C29</f>
        <v>ECUE</v>
      </c>
      <c r="C29" s="42">
        <f>'S5 Maquette'!F29</f>
        <v>0</v>
      </c>
      <c r="D29" s="7">
        <v>1</v>
      </c>
      <c r="E29" s="7" t="s">
        <v>337</v>
      </c>
      <c r="F29" s="7" t="s">
        <v>337</v>
      </c>
      <c r="G29" s="40" t="s">
        <v>337</v>
      </c>
      <c r="H29" s="40" t="s">
        <v>337</v>
      </c>
      <c r="I29" s="40" t="s">
        <v>337</v>
      </c>
      <c r="J29" s="40"/>
      <c r="K29" s="40" t="s">
        <v>30</v>
      </c>
      <c r="L29" s="40">
        <v>1</v>
      </c>
      <c r="M29" s="40">
        <v>2</v>
      </c>
      <c r="N29" s="40" t="s">
        <v>11</v>
      </c>
      <c r="O29" s="40">
        <v>4</v>
      </c>
      <c r="P29" s="40" t="s">
        <v>20</v>
      </c>
      <c r="Q29" s="40" t="s">
        <v>21</v>
      </c>
      <c r="R29" s="40"/>
      <c r="S29" s="40"/>
      <c r="T29" s="45"/>
    </row>
    <row r="30" spans="1:20" ht="30.75" customHeight="1" x14ac:dyDescent="0.2">
      <c r="A30" s="43" t="str">
        <f>'S5 Maquette'!B30</f>
        <v>UE disciplinaire 6 Histoire</v>
      </c>
      <c r="B30" s="43" t="str">
        <f>'S5 Maquette'!C30</f>
        <v>UE</v>
      </c>
      <c r="C30" s="42">
        <f>'S5 Maquette'!F30</f>
        <v>0</v>
      </c>
      <c r="D30" s="7">
        <v>1</v>
      </c>
      <c r="E30" s="7" t="s">
        <v>337</v>
      </c>
      <c r="F30" s="7" t="s">
        <v>337</v>
      </c>
      <c r="G30" s="40" t="s">
        <v>337</v>
      </c>
      <c r="H30" s="40" t="s">
        <v>337</v>
      </c>
      <c r="I30" s="40" t="s">
        <v>337</v>
      </c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5"/>
    </row>
    <row r="31" spans="1:20" ht="30.75" customHeight="1" x14ac:dyDescent="0.2">
      <c r="A31" s="43" t="str">
        <f>'S5 Maquette'!B31</f>
        <v>Histoire moderne 2</v>
      </c>
      <c r="B31" s="43" t="str">
        <f>'S5 Maquette'!C31</f>
        <v>ECUE</v>
      </c>
      <c r="C31" s="42">
        <f>'S5 Maquette'!F31</f>
        <v>0</v>
      </c>
      <c r="D31" s="7">
        <v>1</v>
      </c>
      <c r="E31" s="7" t="s">
        <v>337</v>
      </c>
      <c r="F31" s="7" t="s">
        <v>337</v>
      </c>
      <c r="G31" s="40" t="s">
        <v>337</v>
      </c>
      <c r="H31" s="40" t="s">
        <v>337</v>
      </c>
      <c r="I31" s="40" t="s">
        <v>337</v>
      </c>
      <c r="J31" s="40"/>
      <c r="K31" s="40" t="s">
        <v>30</v>
      </c>
      <c r="L31" s="40">
        <v>1</v>
      </c>
      <c r="M31" s="40">
        <v>2</v>
      </c>
      <c r="N31" s="40" t="s">
        <v>11</v>
      </c>
      <c r="O31" s="40">
        <v>4</v>
      </c>
      <c r="P31" s="40" t="s">
        <v>20</v>
      </c>
      <c r="Q31" s="40" t="s">
        <v>21</v>
      </c>
      <c r="R31" s="40"/>
      <c r="S31" s="40"/>
      <c r="T31" s="45"/>
    </row>
    <row r="32" spans="1:20" ht="30.75" customHeight="1" x14ac:dyDescent="0.2">
      <c r="A32" s="43" t="str">
        <f>'S5 Maquette'!B32</f>
        <v>Histoire contemporaine 2</v>
      </c>
      <c r="B32" s="43" t="str">
        <f>'S5 Maquette'!C32</f>
        <v>ECUE</v>
      </c>
      <c r="C32" s="42">
        <f>'S5 Maquette'!F32</f>
        <v>0</v>
      </c>
      <c r="D32" s="7">
        <v>1</v>
      </c>
      <c r="E32" s="7" t="s">
        <v>337</v>
      </c>
      <c r="F32" s="7" t="s">
        <v>337</v>
      </c>
      <c r="G32" s="40" t="s">
        <v>337</v>
      </c>
      <c r="H32" s="40" t="s">
        <v>337</v>
      </c>
      <c r="I32" s="40" t="s">
        <v>337</v>
      </c>
      <c r="J32" s="40"/>
      <c r="K32" s="40" t="s">
        <v>30</v>
      </c>
      <c r="L32" s="40">
        <v>1</v>
      </c>
      <c r="M32" s="40">
        <v>2</v>
      </c>
      <c r="N32" s="40" t="s">
        <v>11</v>
      </c>
      <c r="O32" s="40">
        <v>4</v>
      </c>
      <c r="P32" s="40" t="s">
        <v>20</v>
      </c>
      <c r="Q32" s="40" t="s">
        <v>21</v>
      </c>
      <c r="R32" s="40"/>
      <c r="S32" s="40"/>
      <c r="T32" s="45"/>
    </row>
    <row r="33" spans="1:20" ht="30.75" customHeight="1" x14ac:dyDescent="0.2">
      <c r="A33" s="43" t="str">
        <f>'S5 Maquette'!B33</f>
        <v>Bloc spécialisation enseignement</v>
      </c>
      <c r="B33" s="43" t="str">
        <f>'S5 Maquette'!C33</f>
        <v>BLOC</v>
      </c>
      <c r="C33" s="42">
        <f>'S5 Maquette'!F33</f>
        <v>0</v>
      </c>
      <c r="D33" s="7">
        <v>1</v>
      </c>
      <c r="E33" s="7" t="s">
        <v>337</v>
      </c>
      <c r="F33" s="7" t="s">
        <v>337</v>
      </c>
      <c r="G33" s="40" t="s">
        <v>337</v>
      </c>
      <c r="H33" s="40" t="s">
        <v>337</v>
      </c>
      <c r="I33" s="40" t="s">
        <v>337</v>
      </c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5"/>
    </row>
    <row r="34" spans="1:20" ht="30.75" customHeight="1" x14ac:dyDescent="0.2">
      <c r="A34" s="43" t="str">
        <f>'S5 Maquette'!B34</f>
        <v>UE Préparation concours 2D niveau 2 HISTOIRE</v>
      </c>
      <c r="B34" s="43" t="str">
        <f>'S5 Maquette'!C34</f>
        <v>UE</v>
      </c>
      <c r="C34" s="42">
        <f>'S5 Maquette'!F17</f>
        <v>0</v>
      </c>
      <c r="D34" s="7">
        <v>1</v>
      </c>
      <c r="E34" s="7" t="s">
        <v>337</v>
      </c>
      <c r="F34" s="7" t="s">
        <v>337</v>
      </c>
      <c r="G34" s="40" t="s">
        <v>337</v>
      </c>
      <c r="H34" s="40" t="s">
        <v>337</v>
      </c>
      <c r="I34" s="40" t="s">
        <v>337</v>
      </c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5"/>
    </row>
    <row r="35" spans="1:20" ht="30.75" customHeight="1" x14ac:dyDescent="0.2">
      <c r="A35" s="119" t="str">
        <f>'S5 Maquette'!B35</f>
        <v>Thèmes du programme en histoire</v>
      </c>
      <c r="B35" s="119" t="str">
        <f>'S5 Maquette'!C35</f>
        <v>ECUE</v>
      </c>
      <c r="C35" s="120" t="str">
        <f>'S5 Maquette'!F18</f>
        <v>Statut</v>
      </c>
      <c r="D35" s="121">
        <v>1</v>
      </c>
      <c r="E35" s="121" t="s">
        <v>337</v>
      </c>
      <c r="F35" s="121" t="s">
        <v>337</v>
      </c>
      <c r="G35" s="122" t="s">
        <v>337</v>
      </c>
      <c r="H35" s="122" t="s">
        <v>337</v>
      </c>
      <c r="I35" s="122" t="s">
        <v>337</v>
      </c>
      <c r="J35" s="122"/>
      <c r="K35" s="122" t="s">
        <v>30</v>
      </c>
      <c r="L35" s="122">
        <v>1</v>
      </c>
      <c r="M35" s="122">
        <v>1</v>
      </c>
      <c r="N35" s="122" t="s">
        <v>11</v>
      </c>
      <c r="O35" s="124" t="s">
        <v>338</v>
      </c>
      <c r="P35" s="122" t="s">
        <v>20</v>
      </c>
      <c r="Q35" s="122" t="s">
        <v>21</v>
      </c>
      <c r="R35" s="122"/>
      <c r="S35" s="122"/>
      <c r="T35" s="123"/>
    </row>
    <row r="36" spans="1:20" ht="30.75" customHeight="1" x14ac:dyDescent="0.2">
      <c r="A36" s="119" t="str">
        <f>'S5 Maquette'!B36</f>
        <v>Thèmes du programme en géographie 1</v>
      </c>
      <c r="B36" s="119" t="str">
        <f>'S5 Maquette'!C36</f>
        <v>ECUE</v>
      </c>
      <c r="C36" s="120">
        <f>'S5 Maquette'!F19</f>
        <v>0</v>
      </c>
      <c r="D36" s="121">
        <v>1</v>
      </c>
      <c r="E36" s="121" t="s">
        <v>337</v>
      </c>
      <c r="F36" s="121" t="s">
        <v>337</v>
      </c>
      <c r="G36" s="122" t="s">
        <v>337</v>
      </c>
      <c r="H36" s="122" t="s">
        <v>337</v>
      </c>
      <c r="I36" s="122" t="s">
        <v>337</v>
      </c>
      <c r="J36" s="122"/>
      <c r="K36" s="122" t="s">
        <v>20</v>
      </c>
      <c r="L36" s="122"/>
      <c r="M36" s="122"/>
      <c r="N36" s="122" t="s">
        <v>11</v>
      </c>
      <c r="O36" s="124" t="s">
        <v>338</v>
      </c>
      <c r="P36" s="122" t="s">
        <v>20</v>
      </c>
      <c r="Q36" s="122" t="s">
        <v>21</v>
      </c>
      <c r="R36" s="122"/>
      <c r="S36" s="122"/>
      <c r="T36" s="123"/>
    </row>
    <row r="37" spans="1:20" ht="30.75" customHeight="1" x14ac:dyDescent="0.2">
      <c r="A37" s="119" t="str">
        <f>'S5 Maquette'!B37</f>
        <v>Méthodologie de l'Histoire-Géographie au CAPES</v>
      </c>
      <c r="B37" s="119" t="str">
        <f>'S5 Maquette'!C37</f>
        <v>ECUE</v>
      </c>
      <c r="C37" s="120">
        <f>'S5 Maquette'!F20</f>
        <v>0</v>
      </c>
      <c r="D37" s="121">
        <v>1</v>
      </c>
      <c r="E37" s="121" t="s">
        <v>337</v>
      </c>
      <c r="F37" s="121" t="s">
        <v>337</v>
      </c>
      <c r="G37" s="122" t="s">
        <v>337</v>
      </c>
      <c r="H37" s="122" t="s">
        <v>337</v>
      </c>
      <c r="I37" s="122" t="s">
        <v>337</v>
      </c>
      <c r="J37" s="122"/>
      <c r="K37" s="122" t="s">
        <v>10</v>
      </c>
      <c r="L37" s="122"/>
      <c r="M37" s="122">
        <v>2</v>
      </c>
      <c r="N37" s="122"/>
      <c r="O37" s="122"/>
      <c r="P37" s="122" t="s">
        <v>20</v>
      </c>
      <c r="Q37" s="122" t="s">
        <v>21</v>
      </c>
      <c r="R37" s="122"/>
      <c r="S37" s="122"/>
      <c r="T37" s="123"/>
    </row>
    <row r="38" spans="1:20" ht="30.75" customHeight="1" x14ac:dyDescent="0.2">
      <c r="A38" s="151" t="str">
        <f>'S5 Maquette'!B38</f>
        <v>Oral 2 : Le metier de professeur</v>
      </c>
      <c r="B38" s="151" t="str">
        <f>'S5 Maquette'!C38</f>
        <v>ECUE</v>
      </c>
      <c r="C38" s="152">
        <f>'S5 Maquette'!F21</f>
        <v>0</v>
      </c>
      <c r="D38" s="81" t="s">
        <v>72</v>
      </c>
      <c r="E38" s="81" t="s">
        <v>339</v>
      </c>
      <c r="F38" s="81" t="s">
        <v>339</v>
      </c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8" t="s">
        <v>340</v>
      </c>
    </row>
    <row r="39" spans="1:20" ht="30.75" customHeight="1" x14ac:dyDescent="0.2">
      <c r="A39" s="151" t="str">
        <f>'S5 Maquette'!B39</f>
        <v>Oral 2 : le metier de professeur 2D - Carlone</v>
      </c>
      <c r="B39" s="151" t="str">
        <f>'S5 Maquette'!C39</f>
        <v>ECUE</v>
      </c>
      <c r="C39" s="152"/>
      <c r="D39" s="81">
        <v>1</v>
      </c>
      <c r="E39" s="81" t="s">
        <v>337</v>
      </c>
      <c r="F39" s="81" t="s">
        <v>339</v>
      </c>
      <c r="G39" s="153" t="s">
        <v>337</v>
      </c>
      <c r="H39" s="153"/>
      <c r="I39" s="153" t="s">
        <v>337</v>
      </c>
      <c r="J39" s="153"/>
      <c r="K39" s="153" t="s">
        <v>10</v>
      </c>
      <c r="L39" s="153"/>
      <c r="M39" s="153" t="s">
        <v>341</v>
      </c>
      <c r="N39" s="153"/>
      <c r="O39" s="153"/>
      <c r="P39" s="153"/>
      <c r="Q39" s="153" t="s">
        <v>21</v>
      </c>
      <c r="R39" s="153" t="s">
        <v>342</v>
      </c>
      <c r="S39" s="154" t="s">
        <v>343</v>
      </c>
      <c r="T39" s="155" t="s">
        <v>344</v>
      </c>
    </row>
    <row r="40" spans="1:20" ht="30.75" customHeight="1" x14ac:dyDescent="0.2">
      <c r="A40" s="151" t="str">
        <f>'S5 Maquette'!B40</f>
        <v>Formation complémentaire en histoire 1  (min1  max 1)</v>
      </c>
      <c r="B40" s="151" t="str">
        <f>'S5 Maquette'!C40</f>
        <v>OPTION</v>
      </c>
      <c r="C40" s="152"/>
      <c r="D40" s="78"/>
      <c r="E40" s="78"/>
      <c r="F40" s="78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7"/>
    </row>
    <row r="41" spans="1:20" ht="30.75" customHeight="1" x14ac:dyDescent="0.2">
      <c r="A41" s="151" t="str">
        <f>'S5 Maquette'!B41</f>
        <v>Histoire des mondes anciens 2</v>
      </c>
      <c r="B41" s="151" t="str">
        <f>'S5 Maquette'!C41</f>
        <v>ECUE</v>
      </c>
      <c r="C41" s="152"/>
      <c r="D41" s="78">
        <v>1</v>
      </c>
      <c r="E41" s="78" t="s">
        <v>337</v>
      </c>
      <c r="F41" s="78" t="s">
        <v>337</v>
      </c>
      <c r="G41" s="156" t="s">
        <v>337</v>
      </c>
      <c r="H41" s="156" t="s">
        <v>337</v>
      </c>
      <c r="I41" s="156" t="s">
        <v>337</v>
      </c>
      <c r="J41" s="156"/>
      <c r="K41" s="156" t="s">
        <v>20</v>
      </c>
      <c r="L41" s="156"/>
      <c r="M41" s="156"/>
      <c r="N41" s="156" t="s">
        <v>11</v>
      </c>
      <c r="O41" s="156" t="s">
        <v>345</v>
      </c>
      <c r="P41" s="156" t="s">
        <v>20</v>
      </c>
      <c r="Q41" s="156" t="s">
        <v>346</v>
      </c>
      <c r="R41" s="156"/>
      <c r="S41" s="156"/>
      <c r="T41" s="157"/>
    </row>
    <row r="42" spans="1:20" ht="30.75" customHeight="1" x14ac:dyDescent="0.2">
      <c r="A42" s="151" t="str">
        <f>'S5 Maquette'!B42</f>
        <v>Histoire des mondes médiévaux 2</v>
      </c>
      <c r="B42" s="151" t="str">
        <f>'S5 Maquette'!C42</f>
        <v>ECUE</v>
      </c>
      <c r="C42" s="152"/>
      <c r="D42" s="78">
        <v>1</v>
      </c>
      <c r="E42" s="78" t="s">
        <v>337</v>
      </c>
      <c r="F42" s="78" t="s">
        <v>337</v>
      </c>
      <c r="G42" s="156" t="s">
        <v>337</v>
      </c>
      <c r="H42" s="156" t="s">
        <v>337</v>
      </c>
      <c r="I42" s="156" t="s">
        <v>337</v>
      </c>
      <c r="J42" s="156"/>
      <c r="K42" s="156" t="s">
        <v>20</v>
      </c>
      <c r="L42" s="156"/>
      <c r="M42" s="156"/>
      <c r="N42" s="156" t="s">
        <v>11</v>
      </c>
      <c r="O42" s="156" t="s">
        <v>345</v>
      </c>
      <c r="P42" s="156" t="s">
        <v>20</v>
      </c>
      <c r="Q42" s="156" t="s">
        <v>346</v>
      </c>
      <c r="R42" s="156"/>
      <c r="S42" s="156"/>
      <c r="T42" s="157"/>
    </row>
    <row r="43" spans="1:20" ht="30.75" customHeight="1" x14ac:dyDescent="0.2">
      <c r="A43" s="151" t="str">
        <f>'S5 Maquette'!B43</f>
        <v>Histoire des mondes modernes 3</v>
      </c>
      <c r="B43" s="151" t="str">
        <f>'S5 Maquette'!C43</f>
        <v>ECUE</v>
      </c>
      <c r="C43" s="152"/>
      <c r="D43" s="78">
        <v>1</v>
      </c>
      <c r="E43" s="156" t="s">
        <v>337</v>
      </c>
      <c r="F43" s="156" t="s">
        <v>337</v>
      </c>
      <c r="G43" s="156" t="s">
        <v>337</v>
      </c>
      <c r="H43" s="156" t="s">
        <v>337</v>
      </c>
      <c r="I43" s="156" t="s">
        <v>337</v>
      </c>
      <c r="J43" s="156"/>
      <c r="K43" s="156" t="s">
        <v>20</v>
      </c>
      <c r="L43" s="156"/>
      <c r="M43" s="156"/>
      <c r="N43" s="156" t="s">
        <v>11</v>
      </c>
      <c r="O43" s="156" t="s">
        <v>347</v>
      </c>
      <c r="P43" s="156" t="s">
        <v>20</v>
      </c>
      <c r="Q43" s="156" t="s">
        <v>21</v>
      </c>
      <c r="R43" s="156"/>
      <c r="S43" s="156"/>
      <c r="T43" s="157"/>
    </row>
    <row r="44" spans="1:20" ht="30.75" customHeight="1" x14ac:dyDescent="0.2">
      <c r="A44" s="151" t="str">
        <f>'S5 Maquette'!B44</f>
        <v>Histoire des mondes contemporains 3</v>
      </c>
      <c r="B44" s="151" t="str">
        <f>'S5 Maquette'!C44</f>
        <v>ECUE</v>
      </c>
      <c r="C44" s="152"/>
      <c r="D44" s="78">
        <v>1</v>
      </c>
      <c r="E44" s="156" t="s">
        <v>337</v>
      </c>
      <c r="F44" s="156" t="s">
        <v>337</v>
      </c>
      <c r="G44" s="156" t="s">
        <v>337</v>
      </c>
      <c r="H44" s="156" t="s">
        <v>337</v>
      </c>
      <c r="I44" s="156" t="s">
        <v>337</v>
      </c>
      <c r="J44" s="156"/>
      <c r="K44" s="156" t="s">
        <v>20</v>
      </c>
      <c r="L44" s="156"/>
      <c r="M44" s="156"/>
      <c r="N44" s="156" t="s">
        <v>11</v>
      </c>
      <c r="O44" s="156" t="s">
        <v>347</v>
      </c>
      <c r="P44" s="156" t="s">
        <v>20</v>
      </c>
      <c r="Q44" s="156" t="s">
        <v>21</v>
      </c>
      <c r="R44" s="156"/>
      <c r="S44" s="156"/>
      <c r="T44" s="157"/>
    </row>
    <row r="45" spans="1:20" ht="30.75" customHeight="1" x14ac:dyDescent="0.2">
      <c r="A45" s="151" t="str">
        <f>'S5 Maquette'!B45</f>
        <v>Histoire des mondes modernes 4</v>
      </c>
      <c r="B45" s="151" t="str">
        <f>'S5 Maquette'!C45</f>
        <v>ECUE</v>
      </c>
      <c r="C45" s="152"/>
      <c r="D45" s="78">
        <v>1</v>
      </c>
      <c r="E45" s="156" t="s">
        <v>337</v>
      </c>
      <c r="F45" s="156" t="s">
        <v>337</v>
      </c>
      <c r="G45" s="156" t="s">
        <v>337</v>
      </c>
      <c r="H45" s="156" t="s">
        <v>337</v>
      </c>
      <c r="I45" s="156" t="s">
        <v>337</v>
      </c>
      <c r="J45" s="156"/>
      <c r="K45" s="156" t="s">
        <v>20</v>
      </c>
      <c r="L45" s="156"/>
      <c r="M45" s="156"/>
      <c r="N45" s="156" t="s">
        <v>11</v>
      </c>
      <c r="O45" s="156" t="s">
        <v>347</v>
      </c>
      <c r="P45" s="156" t="s">
        <v>20</v>
      </c>
      <c r="Q45" s="156" t="s">
        <v>21</v>
      </c>
      <c r="R45" s="156"/>
      <c r="S45" s="156"/>
      <c r="T45" s="157"/>
    </row>
    <row r="46" spans="1:20" ht="30.75" customHeight="1" x14ac:dyDescent="0.2">
      <c r="A46" s="151" t="str">
        <f>'S5 Maquette'!B46</f>
        <v>Histoire des mondes contemporains 4</v>
      </c>
      <c r="B46" s="151" t="str">
        <f>'S5 Maquette'!C46</f>
        <v>ECUE</v>
      </c>
      <c r="C46" s="152"/>
      <c r="D46" s="78">
        <v>1</v>
      </c>
      <c r="E46" s="156" t="s">
        <v>337</v>
      </c>
      <c r="F46" s="156" t="s">
        <v>337</v>
      </c>
      <c r="G46" s="156" t="s">
        <v>337</v>
      </c>
      <c r="H46" s="156" t="s">
        <v>337</v>
      </c>
      <c r="I46" s="156" t="s">
        <v>337</v>
      </c>
      <c r="J46" s="156"/>
      <c r="K46" s="156" t="s">
        <v>20</v>
      </c>
      <c r="L46" s="156"/>
      <c r="M46" s="156"/>
      <c r="N46" s="156" t="s">
        <v>11</v>
      </c>
      <c r="O46" s="156" t="s">
        <v>347</v>
      </c>
      <c r="P46" s="156" t="s">
        <v>20</v>
      </c>
      <c r="Q46" s="156" t="s">
        <v>21</v>
      </c>
      <c r="R46" s="156"/>
      <c r="S46" s="156"/>
      <c r="T46" s="157"/>
    </row>
    <row r="47" spans="1:20" ht="30.75" customHeight="1" x14ac:dyDescent="0.2">
      <c r="A47" s="151" t="str">
        <f>'S5 Maquette'!B47</f>
        <v>UE spécialisation enseignement 4</v>
      </c>
      <c r="B47" s="151" t="str">
        <f>'S5 Maquette'!C47</f>
        <v>UE</v>
      </c>
      <c r="C47" s="152"/>
      <c r="D47" s="78">
        <v>1</v>
      </c>
      <c r="E47" s="156" t="s">
        <v>337</v>
      </c>
      <c r="F47" s="156" t="s">
        <v>337</v>
      </c>
      <c r="G47" s="156" t="s">
        <v>337</v>
      </c>
      <c r="H47" s="156" t="s">
        <v>337</v>
      </c>
      <c r="I47" s="156" t="s">
        <v>337</v>
      </c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7"/>
    </row>
    <row r="48" spans="1:20" ht="30.75" customHeight="1" x14ac:dyDescent="0.2">
      <c r="A48" s="71" t="s">
        <v>407</v>
      </c>
      <c r="B48" s="151" t="str">
        <f>'S5 Maquette'!C48</f>
        <v>ECUE</v>
      </c>
      <c r="C48" s="152">
        <f>'S5 Maquette'!F27</f>
        <v>0</v>
      </c>
      <c r="D48" s="78">
        <v>1</v>
      </c>
      <c r="E48" s="78" t="s">
        <v>337</v>
      </c>
      <c r="F48" s="78" t="s">
        <v>337</v>
      </c>
      <c r="G48" s="156" t="s">
        <v>337</v>
      </c>
      <c r="H48" s="156" t="s">
        <v>337</v>
      </c>
      <c r="I48" s="156" t="s">
        <v>337</v>
      </c>
      <c r="J48" s="156"/>
      <c r="K48" s="156" t="s">
        <v>30</v>
      </c>
      <c r="L48" s="156">
        <v>1</v>
      </c>
      <c r="M48" s="156">
        <v>1</v>
      </c>
      <c r="N48" s="156" t="s">
        <v>11</v>
      </c>
      <c r="O48" s="153" t="s">
        <v>338</v>
      </c>
      <c r="P48" s="156" t="s">
        <v>20</v>
      </c>
      <c r="Q48" s="156" t="s">
        <v>21</v>
      </c>
      <c r="R48" s="156"/>
      <c r="S48" s="156"/>
      <c r="T48" s="157"/>
    </row>
    <row r="49" spans="1:20" ht="30.75" customHeight="1" x14ac:dyDescent="0.2">
      <c r="A49" s="70" t="s">
        <v>408</v>
      </c>
      <c r="B49" s="151" t="str">
        <f>'S5 Maquette'!C49</f>
        <v>ECUE</v>
      </c>
      <c r="C49" s="152">
        <f>'S5 Maquette'!F28</f>
        <v>0</v>
      </c>
      <c r="D49" s="78">
        <v>1</v>
      </c>
      <c r="E49" s="78" t="s">
        <v>337</v>
      </c>
      <c r="F49" s="78" t="s">
        <v>337</v>
      </c>
      <c r="G49" s="156" t="s">
        <v>337</v>
      </c>
      <c r="H49" s="156" t="s">
        <v>337</v>
      </c>
      <c r="I49" s="156" t="s">
        <v>337</v>
      </c>
      <c r="J49" s="156"/>
      <c r="K49" s="156" t="s">
        <v>20</v>
      </c>
      <c r="L49" s="156"/>
      <c r="M49" s="156"/>
      <c r="N49" s="156" t="s">
        <v>11</v>
      </c>
      <c r="O49" s="153" t="s">
        <v>338</v>
      </c>
      <c r="P49" s="156" t="s">
        <v>20</v>
      </c>
      <c r="Q49" s="156" t="s">
        <v>21</v>
      </c>
      <c r="R49" s="156"/>
      <c r="S49" s="156"/>
      <c r="T49" s="157"/>
    </row>
    <row r="50" spans="1:20" ht="30.75" customHeight="1" x14ac:dyDescent="0.2">
      <c r="A50" s="119" t="str">
        <f>'S5 Maquette'!B50</f>
        <v>Min 1 Max 1</v>
      </c>
      <c r="B50" s="119" t="str">
        <f>'S5 Maquette'!C50</f>
        <v>OPTION</v>
      </c>
      <c r="C50" s="116">
        <f>'S5 Maquette'!F39</f>
        <v>0</v>
      </c>
      <c r="D50" s="117">
        <v>1</v>
      </c>
      <c r="E50" s="117"/>
      <c r="F50" s="117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22"/>
      <c r="T50" s="123"/>
    </row>
    <row r="51" spans="1:20" ht="30.75" customHeight="1" x14ac:dyDescent="0.2">
      <c r="A51" s="119" t="str">
        <f>'S5 Maquette'!B51</f>
        <v>UE spécialisation Enseignement &amp; HAAPAMA</v>
      </c>
      <c r="B51" s="119" t="str">
        <f>'S5 Maquette'!C51</f>
        <v>UE</v>
      </c>
      <c r="C51" s="116"/>
      <c r="D51" s="117">
        <v>1</v>
      </c>
      <c r="E51" s="117" t="s">
        <v>337</v>
      </c>
      <c r="F51" s="117" t="s">
        <v>337</v>
      </c>
      <c r="G51" s="117" t="s">
        <v>337</v>
      </c>
      <c r="H51" s="117" t="s">
        <v>337</v>
      </c>
      <c r="I51" s="117" t="s">
        <v>337</v>
      </c>
      <c r="J51" s="118"/>
      <c r="K51" s="118"/>
      <c r="L51" s="118"/>
      <c r="M51" s="118"/>
      <c r="N51" s="118"/>
      <c r="O51" s="118"/>
      <c r="P51" s="118"/>
      <c r="Q51" s="118"/>
      <c r="R51" s="118"/>
      <c r="S51" s="122"/>
      <c r="T51" s="123"/>
    </row>
    <row r="52" spans="1:20" ht="30.75" customHeight="1" x14ac:dyDescent="0.2">
      <c r="A52" s="119" t="str">
        <f>'S5 Maquette'!B52</f>
        <v>Min 2 Max 2</v>
      </c>
      <c r="B52" s="119" t="str">
        <f>'S5 Maquette'!C52</f>
        <v>OPTION</v>
      </c>
      <c r="C52" s="116" t="e">
        <f>'S5 Maquette'!#REF!</f>
        <v>#REF!</v>
      </c>
      <c r="D52" s="117">
        <v>1</v>
      </c>
      <c r="E52" s="117"/>
      <c r="F52" s="117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22"/>
      <c r="T52" s="123"/>
    </row>
    <row r="53" spans="1:20" ht="30.75" customHeight="1" x14ac:dyDescent="0.2">
      <c r="A53" s="119" t="str">
        <f>'S5 Maquette'!B53</f>
        <v>Sociétés de la préhistoire</v>
      </c>
      <c r="B53" s="119" t="str">
        <f>'S5 Maquette'!C53</f>
        <v>ECUE</v>
      </c>
      <c r="C53" s="116">
        <f>'S5 Maquette'!F41</f>
        <v>0</v>
      </c>
      <c r="D53" s="117">
        <v>1</v>
      </c>
      <c r="E53" s="117" t="s">
        <v>337</v>
      </c>
      <c r="F53" s="117" t="s">
        <v>337</v>
      </c>
      <c r="G53" s="118" t="s">
        <v>337</v>
      </c>
      <c r="H53" s="118" t="s">
        <v>337</v>
      </c>
      <c r="I53" s="118" t="s">
        <v>337</v>
      </c>
      <c r="J53" s="118"/>
      <c r="K53" s="118" t="s">
        <v>20</v>
      </c>
      <c r="L53" s="118"/>
      <c r="M53" s="118"/>
      <c r="N53" s="118" t="s">
        <v>11</v>
      </c>
      <c r="O53" s="118" t="s">
        <v>345</v>
      </c>
      <c r="P53" s="118" t="s">
        <v>20</v>
      </c>
      <c r="Q53" s="118" t="s">
        <v>346</v>
      </c>
      <c r="R53" s="118"/>
      <c r="S53" s="122"/>
      <c r="T53" s="123"/>
    </row>
    <row r="54" spans="1:20" ht="30.75" customHeight="1" x14ac:dyDescent="0.2">
      <c r="A54" s="119" t="str">
        <f>'S5 Maquette'!B54</f>
        <v>Histoire des mondes anciens 2</v>
      </c>
      <c r="B54" s="119" t="str">
        <f>'S5 Maquette'!C54</f>
        <v>ECUE</v>
      </c>
      <c r="C54" s="120">
        <f>'S5 Maquette'!F42</f>
        <v>0</v>
      </c>
      <c r="D54" s="121">
        <v>1</v>
      </c>
      <c r="E54" s="121" t="s">
        <v>337</v>
      </c>
      <c r="F54" s="121" t="s">
        <v>337</v>
      </c>
      <c r="G54" s="122" t="s">
        <v>337</v>
      </c>
      <c r="H54" s="122" t="s">
        <v>337</v>
      </c>
      <c r="I54" s="122" t="s">
        <v>337</v>
      </c>
      <c r="J54" s="122"/>
      <c r="K54" s="122" t="s">
        <v>20</v>
      </c>
      <c r="L54" s="122"/>
      <c r="M54" s="122"/>
      <c r="N54" s="122" t="s">
        <v>11</v>
      </c>
      <c r="O54" s="122" t="s">
        <v>345</v>
      </c>
      <c r="P54" s="122" t="s">
        <v>20</v>
      </c>
      <c r="Q54" s="122" t="s">
        <v>346</v>
      </c>
      <c r="R54" s="122"/>
      <c r="S54" s="122"/>
      <c r="T54" s="123"/>
    </row>
    <row r="55" spans="1:20" ht="30.75" customHeight="1" x14ac:dyDescent="0.2">
      <c r="A55" s="119" t="str">
        <f>'S5 Maquette'!B55</f>
        <v>Histoire des mondes médiévaux 2</v>
      </c>
      <c r="B55" s="119" t="str">
        <f>'S5 Maquette'!C55</f>
        <v>ECUE</v>
      </c>
      <c r="C55" s="120">
        <f>'S5 Maquette'!F43</f>
        <v>0</v>
      </c>
      <c r="D55" s="121">
        <v>1</v>
      </c>
      <c r="E55" s="121" t="s">
        <v>337</v>
      </c>
      <c r="F55" s="121" t="s">
        <v>337</v>
      </c>
      <c r="G55" s="122" t="s">
        <v>337</v>
      </c>
      <c r="H55" s="122" t="s">
        <v>337</v>
      </c>
      <c r="I55" s="122" t="s">
        <v>337</v>
      </c>
      <c r="J55" s="122"/>
      <c r="K55" s="122" t="s">
        <v>20</v>
      </c>
      <c r="L55" s="122"/>
      <c r="M55" s="122"/>
      <c r="N55" s="122" t="s">
        <v>11</v>
      </c>
      <c r="O55" s="122" t="s">
        <v>345</v>
      </c>
      <c r="P55" s="122" t="s">
        <v>20</v>
      </c>
      <c r="Q55" s="122" t="s">
        <v>346</v>
      </c>
      <c r="R55" s="122"/>
      <c r="S55" s="122"/>
      <c r="T55" s="123"/>
    </row>
    <row r="56" spans="1:20" ht="30.75" customHeight="1" x14ac:dyDescent="0.2">
      <c r="A56" s="119" t="str">
        <f>'S5 Maquette'!B56</f>
        <v>Archéologie antique</v>
      </c>
      <c r="B56" s="119" t="str">
        <f>'S5 Maquette'!C56</f>
        <v>ECUE</v>
      </c>
      <c r="C56" s="120">
        <f>'S5 Maquette'!F44</f>
        <v>0</v>
      </c>
      <c r="D56" s="121">
        <v>1</v>
      </c>
      <c r="E56" s="121" t="s">
        <v>337</v>
      </c>
      <c r="F56" s="121" t="s">
        <v>337</v>
      </c>
      <c r="G56" s="122" t="s">
        <v>337</v>
      </c>
      <c r="H56" s="122" t="s">
        <v>337</v>
      </c>
      <c r="I56" s="122" t="s">
        <v>337</v>
      </c>
      <c r="J56" s="122"/>
      <c r="K56" s="122" t="s">
        <v>20</v>
      </c>
      <c r="L56" s="122"/>
      <c r="M56" s="122"/>
      <c r="N56" s="122" t="s">
        <v>11</v>
      </c>
      <c r="O56" s="122" t="s">
        <v>345</v>
      </c>
      <c r="P56" s="122" t="s">
        <v>20</v>
      </c>
      <c r="Q56" s="122" t="s">
        <v>346</v>
      </c>
      <c r="R56" s="122"/>
      <c r="S56" s="122"/>
      <c r="T56" s="123"/>
    </row>
    <row r="57" spans="1:20" ht="30.75" customHeight="1" x14ac:dyDescent="0.2">
      <c r="A57" s="119" t="str">
        <f>'S5 Maquette'!B57</f>
        <v>Archéologie médiévale</v>
      </c>
      <c r="B57" s="119" t="str">
        <f>'S5 Maquette'!C57</f>
        <v>ECUE</v>
      </c>
      <c r="C57" s="120">
        <f>'S5 Maquette'!F45</f>
        <v>0</v>
      </c>
      <c r="D57" s="121">
        <v>1</v>
      </c>
      <c r="E57" s="121" t="s">
        <v>337</v>
      </c>
      <c r="F57" s="121" t="s">
        <v>337</v>
      </c>
      <c r="G57" s="122" t="s">
        <v>337</v>
      </c>
      <c r="H57" s="122" t="s">
        <v>337</v>
      </c>
      <c r="I57" s="122" t="s">
        <v>337</v>
      </c>
      <c r="J57" s="122"/>
      <c r="K57" s="122" t="s">
        <v>20</v>
      </c>
      <c r="L57" s="122"/>
      <c r="M57" s="122"/>
      <c r="N57" s="122" t="s">
        <v>11</v>
      </c>
      <c r="O57" s="122" t="s">
        <v>345</v>
      </c>
      <c r="P57" s="122" t="s">
        <v>20</v>
      </c>
      <c r="Q57" s="122" t="s">
        <v>346</v>
      </c>
      <c r="R57" s="122"/>
      <c r="S57" s="122"/>
      <c r="T57" s="123"/>
    </row>
    <row r="58" spans="1:20" ht="30.75" customHeight="1" x14ac:dyDescent="0.2">
      <c r="A58" s="119" t="str">
        <f>'S5 Maquette'!B58</f>
        <v>UE spécialisation Enseignement &amp; HMC</v>
      </c>
      <c r="B58" s="119" t="str">
        <f>'S5 Maquette'!C58</f>
        <v>UE</v>
      </c>
      <c r="C58" s="120">
        <f>'S5 Maquette'!F46</f>
        <v>0</v>
      </c>
      <c r="D58" s="121">
        <v>1</v>
      </c>
      <c r="E58" s="121"/>
      <c r="F58" s="121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3"/>
    </row>
    <row r="59" spans="1:20" ht="30.75" customHeight="1" x14ac:dyDescent="0.2">
      <c r="A59" s="119" t="str">
        <f>'S5 Maquette'!B59</f>
        <v>Min2 Max 2</v>
      </c>
      <c r="B59" s="119" t="str">
        <f>'S5 Maquette'!C59</f>
        <v>OPTION</v>
      </c>
      <c r="C59" s="120"/>
      <c r="D59" s="121"/>
      <c r="E59" s="121"/>
      <c r="F59" s="121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3"/>
    </row>
    <row r="60" spans="1:20" ht="30.75" customHeight="1" x14ac:dyDescent="0.2">
      <c r="A60" s="119" t="str">
        <f>'S5 Maquette'!B60</f>
        <v>Histoire des mondes modernes 3</v>
      </c>
      <c r="B60" s="119" t="str">
        <f>'S5 Maquette'!C60</f>
        <v>ECUE</v>
      </c>
      <c r="C60" s="120"/>
      <c r="D60" s="121">
        <v>1</v>
      </c>
      <c r="E60" s="122" t="s">
        <v>337</v>
      </c>
      <c r="F60" s="122" t="s">
        <v>337</v>
      </c>
      <c r="G60" s="122" t="s">
        <v>337</v>
      </c>
      <c r="H60" s="122" t="s">
        <v>337</v>
      </c>
      <c r="I60" s="122" t="s">
        <v>337</v>
      </c>
      <c r="J60" s="122"/>
      <c r="K60" s="122" t="s">
        <v>20</v>
      </c>
      <c r="L60" s="122"/>
      <c r="M60" s="122"/>
      <c r="N60" s="122" t="s">
        <v>11</v>
      </c>
      <c r="O60" s="122" t="s">
        <v>347</v>
      </c>
      <c r="P60" s="122" t="s">
        <v>20</v>
      </c>
      <c r="Q60" s="122" t="s">
        <v>21</v>
      </c>
      <c r="R60" s="122"/>
      <c r="S60" s="122"/>
      <c r="T60" s="123"/>
    </row>
    <row r="61" spans="1:20" ht="30.75" customHeight="1" x14ac:dyDescent="0.2">
      <c r="A61" s="119" t="str">
        <f>'S5 Maquette'!B61</f>
        <v>Histoire des mondes contemporains 3</v>
      </c>
      <c r="B61" s="119" t="str">
        <f>'S5 Maquette'!C61</f>
        <v>ECUE</v>
      </c>
      <c r="C61" s="120"/>
      <c r="D61" s="121">
        <v>1</v>
      </c>
      <c r="E61" s="122" t="s">
        <v>337</v>
      </c>
      <c r="F61" s="122" t="s">
        <v>337</v>
      </c>
      <c r="G61" s="122" t="s">
        <v>337</v>
      </c>
      <c r="H61" s="122" t="s">
        <v>337</v>
      </c>
      <c r="I61" s="122" t="s">
        <v>337</v>
      </c>
      <c r="J61" s="122"/>
      <c r="K61" s="122" t="s">
        <v>20</v>
      </c>
      <c r="L61" s="122"/>
      <c r="M61" s="122"/>
      <c r="N61" s="122" t="s">
        <v>11</v>
      </c>
      <c r="O61" s="122" t="s">
        <v>347</v>
      </c>
      <c r="P61" s="122" t="s">
        <v>20</v>
      </c>
      <c r="Q61" s="122" t="s">
        <v>21</v>
      </c>
      <c r="R61" s="122"/>
      <c r="S61" s="122"/>
      <c r="T61" s="123"/>
    </row>
    <row r="62" spans="1:20" ht="30.75" customHeight="1" x14ac:dyDescent="0.2">
      <c r="A62" s="119" t="str">
        <f>'S5 Maquette'!B62</f>
        <v>Histoire des mondes modernes 4</v>
      </c>
      <c r="B62" s="119" t="str">
        <f>'S5 Maquette'!C62</f>
        <v>ECUE</v>
      </c>
      <c r="C62" s="120"/>
      <c r="D62" s="121">
        <v>1</v>
      </c>
      <c r="E62" s="122" t="s">
        <v>337</v>
      </c>
      <c r="F62" s="122" t="s">
        <v>337</v>
      </c>
      <c r="G62" s="122" t="s">
        <v>337</v>
      </c>
      <c r="H62" s="122" t="s">
        <v>337</v>
      </c>
      <c r="I62" s="122" t="s">
        <v>337</v>
      </c>
      <c r="J62" s="122"/>
      <c r="K62" s="122" t="s">
        <v>20</v>
      </c>
      <c r="L62" s="122"/>
      <c r="M62" s="122"/>
      <c r="N62" s="122" t="s">
        <v>11</v>
      </c>
      <c r="O62" s="122" t="s">
        <v>347</v>
      </c>
      <c r="P62" s="122" t="s">
        <v>20</v>
      </c>
      <c r="Q62" s="122" t="s">
        <v>21</v>
      </c>
      <c r="R62" s="122"/>
      <c r="S62" s="122"/>
      <c r="T62" s="123"/>
    </row>
    <row r="63" spans="1:20" ht="30.75" customHeight="1" x14ac:dyDescent="0.2">
      <c r="A63" s="119" t="str">
        <f>'S5 Maquette'!B63</f>
        <v>Histoire des mondes contemporains 4</v>
      </c>
      <c r="B63" s="119" t="str">
        <f>'S5 Maquette'!C63</f>
        <v>ECUE</v>
      </c>
      <c r="C63" s="120"/>
      <c r="D63" s="121">
        <v>1</v>
      </c>
      <c r="E63" s="122" t="s">
        <v>337</v>
      </c>
      <c r="F63" s="122" t="s">
        <v>337</v>
      </c>
      <c r="G63" s="122" t="s">
        <v>337</v>
      </c>
      <c r="H63" s="122" t="s">
        <v>337</v>
      </c>
      <c r="I63" s="122" t="s">
        <v>337</v>
      </c>
      <c r="J63" s="122"/>
      <c r="K63" s="122" t="s">
        <v>20</v>
      </c>
      <c r="L63" s="122"/>
      <c r="M63" s="122"/>
      <c r="N63" s="122" t="s">
        <v>11</v>
      </c>
      <c r="O63" s="122" t="s">
        <v>347</v>
      </c>
      <c r="P63" s="122" t="s">
        <v>20</v>
      </c>
      <c r="Q63" s="122" t="s">
        <v>21</v>
      </c>
      <c r="R63" s="122"/>
      <c r="S63" s="122"/>
      <c r="T63" s="123"/>
    </row>
    <row r="64" spans="1:20" ht="30.75" customHeight="1" x14ac:dyDescent="0.2">
      <c r="A64" s="43">
        <f>'S5 Maquette'!B67</f>
        <v>0</v>
      </c>
      <c r="B64" s="43">
        <f>'S5 Maquette'!C67</f>
        <v>0</v>
      </c>
      <c r="C64" s="42">
        <f>'S5 Maquette'!F67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75" customHeight="1" x14ac:dyDescent="0.2">
      <c r="A65" s="43">
        <f>'S5 Maquette'!B68</f>
        <v>0</v>
      </c>
      <c r="B65" s="43">
        <f>'S5 Maquette'!C68</f>
        <v>0</v>
      </c>
      <c r="C65" s="42">
        <f>'S5 Maquette'!F68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75" customHeight="1" x14ac:dyDescent="0.2">
      <c r="A66" s="43">
        <f>'S5 Maquette'!B69</f>
        <v>0</v>
      </c>
      <c r="B66" s="43">
        <f>'S5 Maquette'!C69</f>
        <v>0</v>
      </c>
      <c r="C66" s="42">
        <f>'S5 Maquette'!F69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75" customHeight="1" x14ac:dyDescent="0.2">
      <c r="A67" s="43">
        <f>'S5 Maquette'!B70</f>
        <v>0</v>
      </c>
      <c r="B67" s="43">
        <f>'S5 Maquette'!C70</f>
        <v>0</v>
      </c>
      <c r="C67" s="42">
        <f>'S5 Maquette'!F70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75" customHeight="1" x14ac:dyDescent="0.2">
      <c r="A68" s="43">
        <f>'S5 Maquette'!B71</f>
        <v>0</v>
      </c>
      <c r="B68" s="43">
        <f>'S5 Maquette'!C71</f>
        <v>0</v>
      </c>
      <c r="C68" s="42">
        <f>'S5 Maquette'!F71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75" customHeight="1" x14ac:dyDescent="0.2">
      <c r="A69" s="43">
        <f>'S5 Maquette'!B72</f>
        <v>0</v>
      </c>
      <c r="B69" s="43">
        <f>'S5 Maquette'!C72</f>
        <v>0</v>
      </c>
      <c r="C69" s="42">
        <f>'S5 Maquette'!F72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75" customHeight="1" x14ac:dyDescent="0.2">
      <c r="A70" s="43">
        <f>'S5 Maquette'!B73</f>
        <v>0</v>
      </c>
      <c r="B70" s="43">
        <f>'S5 Maquette'!C73</f>
        <v>0</v>
      </c>
      <c r="C70" s="42">
        <f>'S5 Maquette'!F73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75" customHeight="1" x14ac:dyDescent="0.2">
      <c r="A71" s="43">
        <f>'S5 Maquette'!B74</f>
        <v>0</v>
      </c>
      <c r="B71" s="43">
        <f>'S5 Maquette'!C74</f>
        <v>0</v>
      </c>
      <c r="C71" s="42">
        <f>'S5 Maquette'!F74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75" customHeight="1" x14ac:dyDescent="0.2">
      <c r="A72" s="43">
        <f>'S5 Maquette'!B75</f>
        <v>0</v>
      </c>
      <c r="B72" s="43">
        <f>'S5 Maquette'!C75</f>
        <v>0</v>
      </c>
      <c r="C72" s="42">
        <f>'S5 Maquette'!F75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75" customHeight="1" x14ac:dyDescent="0.2">
      <c r="A73" s="43">
        <f>'S5 Maquette'!B76</f>
        <v>0</v>
      </c>
      <c r="B73" s="43">
        <f>'S5 Maquette'!C76</f>
        <v>0</v>
      </c>
      <c r="C73" s="42">
        <f>'S5 Maquette'!F76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75" customHeight="1" x14ac:dyDescent="0.2">
      <c r="A74" s="43">
        <f>'S5 Maquette'!B77</f>
        <v>0</v>
      </c>
      <c r="B74" s="43">
        <f>'S5 Maquette'!C77</f>
        <v>0</v>
      </c>
      <c r="C74" s="42">
        <f>'S5 Maquette'!F77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75" customHeight="1" x14ac:dyDescent="0.2">
      <c r="A75" s="43">
        <f>'S5 Maquette'!B78</f>
        <v>0</v>
      </c>
      <c r="B75" s="43">
        <f>'S5 Maquette'!C78</f>
        <v>0</v>
      </c>
      <c r="C75" s="42">
        <f>'S5 Maquette'!F78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75" customHeight="1" x14ac:dyDescent="0.2">
      <c r="A76" s="43">
        <f>'S5 Maquette'!B79</f>
        <v>0</v>
      </c>
      <c r="B76" s="43">
        <f>'S5 Maquette'!C79</f>
        <v>0</v>
      </c>
      <c r="C76" s="42">
        <f>'S5 Maquette'!F79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75" customHeight="1" x14ac:dyDescent="0.2">
      <c r="A77" s="43">
        <f>'S5 Maquette'!B80</f>
        <v>0</v>
      </c>
      <c r="B77" s="43">
        <f>'S5 Maquette'!C80</f>
        <v>0</v>
      </c>
      <c r="C77" s="42">
        <f>'S5 Maquette'!F80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75" customHeight="1" x14ac:dyDescent="0.2">
      <c r="A78" s="43">
        <f>'S5 Maquette'!B81</f>
        <v>0</v>
      </c>
      <c r="B78" s="43">
        <f>'S5 Maquette'!C81</f>
        <v>0</v>
      </c>
      <c r="C78" s="42">
        <f>'S5 Maquette'!F81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75" customHeight="1" x14ac:dyDescent="0.2">
      <c r="A79" s="43">
        <f>'S5 Maquette'!B82</f>
        <v>0</v>
      </c>
      <c r="B79" s="43">
        <f>'S5 Maquette'!C82</f>
        <v>0</v>
      </c>
      <c r="C79" s="42">
        <f>'S5 Maquette'!F82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75" customHeight="1" x14ac:dyDescent="0.2">
      <c r="A80" s="43">
        <f>'S5 Maquette'!B83</f>
        <v>0</v>
      </c>
      <c r="B80" s="43">
        <f>'S5 Maquette'!C83</f>
        <v>0</v>
      </c>
      <c r="C80" s="42">
        <f>'S5 Maquette'!F83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75" customHeight="1" x14ac:dyDescent="0.2">
      <c r="A81" s="43">
        <f>'S5 Maquette'!B84</f>
        <v>0</v>
      </c>
      <c r="B81" s="43">
        <f>'S5 Maquette'!C84</f>
        <v>0</v>
      </c>
      <c r="C81" s="42">
        <f>'S5 Maquette'!F84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75" customHeight="1" x14ac:dyDescent="0.2">
      <c r="A82" s="43">
        <f>'S5 Maquette'!B85</f>
        <v>0</v>
      </c>
      <c r="B82" s="43">
        <f>'S5 Maquette'!C85</f>
        <v>0</v>
      </c>
      <c r="C82" s="42">
        <f>'S5 Maquette'!F85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75" customHeight="1" x14ac:dyDescent="0.2">
      <c r="A83" s="43">
        <f>'S5 Maquette'!B86</f>
        <v>0</v>
      </c>
      <c r="B83" s="43">
        <f>'S5 Maquette'!C86</f>
        <v>0</v>
      </c>
      <c r="C83" s="42">
        <f>'S5 Maquette'!F86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75" customHeight="1" x14ac:dyDescent="0.2">
      <c r="A84" s="43">
        <f>'S5 Maquette'!B87</f>
        <v>0</v>
      </c>
      <c r="B84" s="43">
        <f>'S5 Maquette'!C87</f>
        <v>0</v>
      </c>
      <c r="C84" s="42">
        <f>'S5 Maquette'!F87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75" customHeight="1" x14ac:dyDescent="0.2">
      <c r="A85" s="43">
        <f>'S5 Maquette'!B88</f>
        <v>0</v>
      </c>
      <c r="B85" s="43">
        <f>'S5 Maquette'!C88</f>
        <v>0</v>
      </c>
      <c r="C85" s="42">
        <f>'S5 Maquette'!F88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75" customHeight="1" x14ac:dyDescent="0.2">
      <c r="A86" s="43">
        <f>'S5 Maquette'!B89</f>
        <v>0</v>
      </c>
      <c r="B86" s="43">
        <f>'S5 Maquette'!C89</f>
        <v>0</v>
      </c>
      <c r="C86" s="42">
        <f>'S5 Maquette'!F89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75" customHeight="1" x14ac:dyDescent="0.2">
      <c r="A87" s="43">
        <f>'S5 Maquette'!B90</f>
        <v>0</v>
      </c>
      <c r="B87" s="43">
        <f>'S5 Maquette'!C90</f>
        <v>0</v>
      </c>
      <c r="C87" s="42">
        <f>'S5 Maquette'!F90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75" customHeight="1" x14ac:dyDescent="0.2">
      <c r="A88" s="43">
        <f>'S5 Maquette'!B91</f>
        <v>0</v>
      </c>
      <c r="B88" s="43">
        <f>'S5 Maquette'!C91</f>
        <v>0</v>
      </c>
      <c r="C88" s="42">
        <f>'S5 Maquette'!F91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75" customHeight="1" x14ac:dyDescent="0.2">
      <c r="A89" s="43">
        <f>'S5 Maquette'!B92</f>
        <v>0</v>
      </c>
      <c r="B89" s="43">
        <f>'S5 Maquette'!C92</f>
        <v>0</v>
      </c>
      <c r="C89" s="42">
        <f>'S5 Maquette'!F92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75" customHeight="1" x14ac:dyDescent="0.2">
      <c r="A90" s="43">
        <f>'S5 Maquette'!B93</f>
        <v>0</v>
      </c>
      <c r="B90" s="43">
        <f>'S5 Maquette'!C93</f>
        <v>0</v>
      </c>
      <c r="C90" s="42">
        <f>'S5 Maquette'!F93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75" customHeight="1" x14ac:dyDescent="0.2">
      <c r="A91" s="43">
        <f>'S5 Maquette'!B94</f>
        <v>0</v>
      </c>
      <c r="B91" s="43">
        <f>'S5 Maquette'!C94</f>
        <v>0</v>
      </c>
      <c r="C91" s="42">
        <f>'S5 Maquette'!F94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75" customHeight="1" x14ac:dyDescent="0.2">
      <c r="A92" s="43">
        <f>'S5 Maquette'!B95</f>
        <v>0</v>
      </c>
      <c r="B92" s="43">
        <f>'S5 Maquette'!C95</f>
        <v>0</v>
      </c>
      <c r="C92" s="42">
        <f>'S5 Maquette'!F95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75" customHeight="1" x14ac:dyDescent="0.2">
      <c r="A93" s="43">
        <f>'S5 Maquette'!B96</f>
        <v>0</v>
      </c>
      <c r="B93" s="43">
        <f>'S5 Maquette'!C96</f>
        <v>0</v>
      </c>
      <c r="C93" s="42">
        <f>'S5 Maquette'!F96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75" customHeight="1" x14ac:dyDescent="0.2">
      <c r="A94" s="43">
        <f>'S5 Maquette'!B97</f>
        <v>0</v>
      </c>
      <c r="B94" s="43">
        <f>'S5 Maquette'!C97</f>
        <v>0</v>
      </c>
      <c r="C94" s="42">
        <f>'S5 Maquette'!F97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75" customHeight="1" x14ac:dyDescent="0.2">
      <c r="A95" s="43">
        <f>'S5 Maquette'!B98</f>
        <v>0</v>
      </c>
      <c r="B95" s="43">
        <f>'S5 Maquette'!C98</f>
        <v>0</v>
      </c>
      <c r="C95" s="42">
        <f>'S5 Maquette'!F98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75" customHeight="1" x14ac:dyDescent="0.2">
      <c r="A96" s="43">
        <f>'S5 Maquette'!B99</f>
        <v>0</v>
      </c>
      <c r="B96" s="43">
        <f>'S5 Maquette'!C99</f>
        <v>0</v>
      </c>
      <c r="C96" s="42">
        <f>'S5 Maquette'!F99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75" customHeight="1" x14ac:dyDescent="0.2">
      <c r="A97" s="43">
        <f>'S5 Maquette'!B100</f>
        <v>0</v>
      </c>
      <c r="B97" s="43">
        <f>'S5 Maquette'!C100</f>
        <v>0</v>
      </c>
      <c r="C97" s="42">
        <f>'S5 Maquette'!F100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75" customHeight="1" x14ac:dyDescent="0.2">
      <c r="A98" s="43">
        <f>'S5 Maquette'!B101</f>
        <v>0</v>
      </c>
      <c r="B98" s="43">
        <f>'S5 Maquette'!C101</f>
        <v>0</v>
      </c>
      <c r="C98" s="42">
        <f>'S5 Maquette'!F101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75" customHeight="1" x14ac:dyDescent="0.2">
      <c r="A99" s="43">
        <f>'S5 Maquette'!B102</f>
        <v>0</v>
      </c>
      <c r="B99" s="43">
        <f>'S5 Maquette'!C102</f>
        <v>0</v>
      </c>
      <c r="C99" s="42">
        <f>'S5 Maquette'!F102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75" customHeight="1" x14ac:dyDescent="0.2">
      <c r="A100" s="43">
        <f>'S5 Maquette'!B103</f>
        <v>0</v>
      </c>
      <c r="B100" s="43">
        <f>'S5 Maquette'!C103</f>
        <v>0</v>
      </c>
      <c r="C100" s="42">
        <f>'S5 Maquette'!F103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75" customHeight="1" x14ac:dyDescent="0.2">
      <c r="A101" s="43">
        <f>'S5 Maquette'!B104</f>
        <v>0</v>
      </c>
      <c r="B101" s="43">
        <f>'S5 Maquette'!C104</f>
        <v>0</v>
      </c>
      <c r="C101" s="42">
        <f>'S5 Maquette'!F104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75" customHeight="1" x14ac:dyDescent="0.2">
      <c r="A102" s="43">
        <f>'S5 Maquette'!B105</f>
        <v>0</v>
      </c>
      <c r="B102" s="43">
        <f>'S5 Maquette'!C105</f>
        <v>0</v>
      </c>
      <c r="C102" s="42">
        <f>'S5 Maquette'!F105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75" customHeight="1" x14ac:dyDescent="0.2">
      <c r="A103" s="43">
        <f>'S5 Maquette'!B106</f>
        <v>0</v>
      </c>
      <c r="B103" s="43">
        <f>'S5 Maquette'!C106</f>
        <v>0</v>
      </c>
      <c r="C103" s="42">
        <f>'S5 Maquette'!F106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75" customHeight="1" x14ac:dyDescent="0.2">
      <c r="A104" s="43">
        <f>'S5 Maquette'!B107</f>
        <v>0</v>
      </c>
      <c r="B104" s="43">
        <f>'S5 Maquette'!C107</f>
        <v>0</v>
      </c>
      <c r="C104" s="42">
        <f>'S5 Maquette'!F107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75" customHeight="1" x14ac:dyDescent="0.2">
      <c r="A105" s="43">
        <f>'S5 Maquette'!B108</f>
        <v>0</v>
      </c>
      <c r="B105" s="43">
        <f>'S5 Maquette'!C108</f>
        <v>0</v>
      </c>
      <c r="C105" s="42">
        <f>'S5 Maquette'!F108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75" customHeight="1" x14ac:dyDescent="0.2">
      <c r="A106" s="43">
        <f>'S5 Maquette'!B109</f>
        <v>0</v>
      </c>
      <c r="B106" s="43">
        <f>'S5 Maquette'!C109</f>
        <v>0</v>
      </c>
      <c r="C106" s="42">
        <f>'S5 Maquette'!F109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75" customHeight="1" x14ac:dyDescent="0.2">
      <c r="A107" s="43">
        <f>'S5 Maquette'!B110</f>
        <v>0</v>
      </c>
      <c r="B107" s="43">
        <f>'S5 Maquette'!C110</f>
        <v>0</v>
      </c>
      <c r="C107" s="42">
        <f>'S5 Maquette'!F110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75" customHeight="1" x14ac:dyDescent="0.2">
      <c r="A108" s="43">
        <f>'S5 Maquette'!B111</f>
        <v>0</v>
      </c>
      <c r="B108" s="43">
        <f>'S5 Maquette'!C111</f>
        <v>0</v>
      </c>
      <c r="C108" s="42">
        <f>'S5 Maquette'!F111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75" customHeight="1" x14ac:dyDescent="0.2">
      <c r="A109" s="43">
        <f>'S5 Maquette'!B112</f>
        <v>0</v>
      </c>
      <c r="B109" s="43">
        <f>'S5 Maquette'!C112</f>
        <v>0</v>
      </c>
      <c r="C109" s="42">
        <f>'S5 Maquette'!F112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75" customHeight="1" x14ac:dyDescent="0.2">
      <c r="A110" s="43">
        <f>'S5 Maquette'!B113</f>
        <v>0</v>
      </c>
      <c r="B110" s="43">
        <f>'S5 Maquette'!C113</f>
        <v>0</v>
      </c>
      <c r="C110" s="42">
        <f>'S5 Maquette'!F113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75" customHeight="1" x14ac:dyDescent="0.2">
      <c r="A111" s="43">
        <f>'S5 Maquette'!B114</f>
        <v>0</v>
      </c>
      <c r="B111" s="43">
        <f>'S5 Maquette'!C114</f>
        <v>0</v>
      </c>
      <c r="C111" s="42">
        <f>'S5 Maquette'!F114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75" customHeight="1" x14ac:dyDescent="0.2">
      <c r="A112" s="43">
        <f>'S5 Maquette'!B115</f>
        <v>0</v>
      </c>
      <c r="B112" s="43">
        <f>'S5 Maquette'!C115</f>
        <v>0</v>
      </c>
      <c r="C112" s="42">
        <f>'S5 Maquette'!F115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75" customHeight="1" x14ac:dyDescent="0.2">
      <c r="A113" s="43">
        <f>'S5 Maquette'!B116</f>
        <v>0</v>
      </c>
      <c r="B113" s="43">
        <f>'S5 Maquette'!C116</f>
        <v>0</v>
      </c>
      <c r="C113" s="42">
        <f>'S5 Maquette'!F116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75" customHeight="1" x14ac:dyDescent="0.2">
      <c r="A114" s="43">
        <f>'S5 Maquette'!B117</f>
        <v>0</v>
      </c>
      <c r="B114" s="43">
        <f>'S5 Maquette'!C117</f>
        <v>0</v>
      </c>
      <c r="C114" s="42">
        <f>'S5 Maquette'!F117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75" customHeight="1" x14ac:dyDescent="0.2">
      <c r="A115" s="43">
        <f>'S5 Maquette'!B118</f>
        <v>0</v>
      </c>
      <c r="B115" s="43">
        <f>'S5 Maquette'!C118</f>
        <v>0</v>
      </c>
      <c r="C115" s="42">
        <f>'S5 Maquette'!F118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75" customHeight="1" x14ac:dyDescent="0.2">
      <c r="A116" s="43">
        <f>'S5 Maquette'!B119</f>
        <v>0</v>
      </c>
      <c r="B116" s="43">
        <f>'S5 Maquette'!C119</f>
        <v>0</v>
      </c>
      <c r="C116" s="42">
        <f>'S5 Maquette'!F119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75" customHeight="1" x14ac:dyDescent="0.2">
      <c r="A117" s="43">
        <f>'S5 Maquette'!B120</f>
        <v>0</v>
      </c>
      <c r="B117" s="43">
        <f>'S5 Maquette'!C120</f>
        <v>0</v>
      </c>
      <c r="C117" s="42">
        <f>'S5 Maquette'!F120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75" customHeight="1" x14ac:dyDescent="0.2">
      <c r="A118" s="43">
        <f>'S5 Maquette'!B121</f>
        <v>0</v>
      </c>
      <c r="B118" s="43">
        <f>'S5 Maquette'!C121</f>
        <v>0</v>
      </c>
      <c r="C118" s="42">
        <f>'S5 Maquette'!F121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75" customHeight="1" x14ac:dyDescent="0.2">
      <c r="A119" s="43">
        <f>'S5 Maquette'!B122</f>
        <v>0</v>
      </c>
      <c r="B119" s="43">
        <f>'S5 Maquette'!C122</f>
        <v>0</v>
      </c>
      <c r="C119" s="42">
        <f>'S5 Maquette'!F122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75" customHeight="1" x14ac:dyDescent="0.2">
      <c r="A120" s="43">
        <f>'S5 Maquette'!B123</f>
        <v>0</v>
      </c>
      <c r="B120" s="43">
        <f>'S5 Maquette'!C123</f>
        <v>0</v>
      </c>
      <c r="C120" s="42">
        <f>'S5 Maquette'!F123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75" customHeight="1" x14ac:dyDescent="0.2">
      <c r="A121" s="43">
        <f>'S5 Maquette'!B124</f>
        <v>0</v>
      </c>
      <c r="B121" s="43">
        <f>'S5 Maquette'!C124</f>
        <v>0</v>
      </c>
      <c r="C121" s="42">
        <f>'S5 Maquette'!F124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75" customHeight="1" x14ac:dyDescent="0.2">
      <c r="A122" s="43">
        <f>'S5 Maquette'!B125</f>
        <v>0</v>
      </c>
      <c r="B122" s="43">
        <f>'S5 Maquette'!C125</f>
        <v>0</v>
      </c>
      <c r="C122" s="42">
        <f>'S5 Maquette'!F125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75" customHeight="1" x14ac:dyDescent="0.2">
      <c r="A123" s="43">
        <f>'S5 Maquette'!B126</f>
        <v>0</v>
      </c>
      <c r="B123" s="43">
        <f>'S5 Maquette'!C126</f>
        <v>0</v>
      </c>
      <c r="C123" s="42">
        <f>'S5 Maquette'!F126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75" customHeight="1" x14ac:dyDescent="0.2">
      <c r="A124" s="43">
        <f>'S5 Maquette'!B127</f>
        <v>0</v>
      </c>
      <c r="B124" s="43">
        <f>'S5 Maquette'!C127</f>
        <v>0</v>
      </c>
      <c r="C124" s="42">
        <f>'S5 Maquette'!F127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75" customHeight="1" x14ac:dyDescent="0.2">
      <c r="A125" s="43">
        <f>'S5 Maquette'!B128</f>
        <v>0</v>
      </c>
      <c r="B125" s="43">
        <f>'S5 Maquette'!C128</f>
        <v>0</v>
      </c>
      <c r="C125" s="42">
        <f>'S5 Maquette'!F128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75" customHeight="1" x14ac:dyDescent="0.2">
      <c r="A126" s="43">
        <f>'S5 Maquette'!B129</f>
        <v>0</v>
      </c>
      <c r="B126" s="43">
        <f>'S5 Maquette'!C129</f>
        <v>0</v>
      </c>
      <c r="C126" s="42">
        <f>'S5 Maquette'!F129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75" customHeight="1" x14ac:dyDescent="0.2">
      <c r="A127" s="43">
        <f>'S5 Maquette'!B130</f>
        <v>0</v>
      </c>
      <c r="B127" s="43">
        <f>'S5 Maquette'!C130</f>
        <v>0</v>
      </c>
      <c r="C127" s="42">
        <f>'S5 Maquette'!F130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75" customHeight="1" x14ac:dyDescent="0.2">
      <c r="A128" s="43">
        <f>'S5 Maquette'!B131</f>
        <v>0</v>
      </c>
      <c r="B128" s="43">
        <f>'S5 Maquette'!C131</f>
        <v>0</v>
      </c>
      <c r="C128" s="42">
        <f>'S5 Maquette'!F131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75" customHeight="1" x14ac:dyDescent="0.2">
      <c r="A129" s="43">
        <f>'S5 Maquette'!B132</f>
        <v>0</v>
      </c>
      <c r="B129" s="43">
        <f>'S5 Maquette'!C132</f>
        <v>0</v>
      </c>
      <c r="C129" s="42">
        <f>'S5 Maquette'!F132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75" customHeight="1" x14ac:dyDescent="0.2">
      <c r="A130" s="43">
        <f>'S5 Maquette'!B133</f>
        <v>0</v>
      </c>
      <c r="B130" s="43">
        <f>'S5 Maquette'!C133</f>
        <v>0</v>
      </c>
      <c r="C130" s="42">
        <f>'S5 Maquette'!F133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75" customHeight="1" x14ac:dyDescent="0.2">
      <c r="A131" s="43">
        <f>'S5 Maquette'!B134</f>
        <v>0</v>
      </c>
      <c r="B131" s="43">
        <f>'S5 Maquette'!C134</f>
        <v>0</v>
      </c>
      <c r="C131" s="42">
        <f>'S5 Maquette'!F134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75" customHeight="1" x14ac:dyDescent="0.2">
      <c r="A132" s="43">
        <f>'S5 Maquette'!B135</f>
        <v>0</v>
      </c>
      <c r="B132" s="43">
        <f>'S5 Maquette'!C135</f>
        <v>0</v>
      </c>
      <c r="C132" s="42">
        <f>'S5 Maquette'!F135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75" customHeight="1" x14ac:dyDescent="0.2">
      <c r="A133" s="43">
        <f>'S5 Maquette'!B136</f>
        <v>0</v>
      </c>
      <c r="B133" s="43">
        <f>'S5 Maquette'!C136</f>
        <v>0</v>
      </c>
      <c r="C133" s="42">
        <f>'S5 Maquette'!F136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75" customHeight="1" x14ac:dyDescent="0.2">
      <c r="A134" s="43">
        <f>'S5 Maquette'!B137</f>
        <v>0</v>
      </c>
      <c r="B134" s="43">
        <f>'S5 Maquette'!C137</f>
        <v>0</v>
      </c>
      <c r="C134" s="42">
        <f>'S5 Maquette'!F137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75" customHeight="1" x14ac:dyDescent="0.2">
      <c r="A135" s="43">
        <f>'S5 Maquette'!B138</f>
        <v>0</v>
      </c>
      <c r="B135" s="43">
        <f>'S5 Maquette'!C138</f>
        <v>0</v>
      </c>
      <c r="C135" s="42">
        <f>'S5 Maquette'!F138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75" customHeight="1" x14ac:dyDescent="0.2">
      <c r="A136" s="43">
        <f>'S5 Maquette'!B139</f>
        <v>0</v>
      </c>
      <c r="B136" s="43">
        <f>'S5 Maquette'!C139</f>
        <v>0</v>
      </c>
      <c r="C136" s="42">
        <f>'S5 Maquette'!F139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75" customHeight="1" x14ac:dyDescent="0.2">
      <c r="A137" s="43">
        <f>'S5 Maquette'!B140</f>
        <v>0</v>
      </c>
      <c r="B137" s="43">
        <f>'S5 Maquette'!C140</f>
        <v>0</v>
      </c>
      <c r="C137" s="42">
        <f>'S5 Maquette'!F140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75" customHeight="1" x14ac:dyDescent="0.2">
      <c r="A138" s="43">
        <f>'S5 Maquette'!B141</f>
        <v>0</v>
      </c>
      <c r="B138" s="43">
        <f>'S5 Maquette'!C141</f>
        <v>0</v>
      </c>
      <c r="C138" s="42">
        <f>'S5 Maquette'!F141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75" customHeight="1" x14ac:dyDescent="0.2">
      <c r="A139" s="43">
        <f>'S5 Maquette'!B142</f>
        <v>0</v>
      </c>
      <c r="B139" s="43">
        <f>'S5 Maquette'!C142</f>
        <v>0</v>
      </c>
      <c r="C139" s="42">
        <f>'S5 Maquette'!F142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75" customHeight="1" x14ac:dyDescent="0.2">
      <c r="A140" s="43">
        <f>'S5 Maquette'!B143</f>
        <v>0</v>
      </c>
      <c r="B140" s="43">
        <f>'S5 Maquette'!C143</f>
        <v>0</v>
      </c>
      <c r="C140" s="42">
        <f>'S5 Maquette'!F143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75" customHeight="1" x14ac:dyDescent="0.2">
      <c r="A141" s="43">
        <f>'S5 Maquette'!B144</f>
        <v>0</v>
      </c>
      <c r="B141" s="43">
        <f>'S5 Maquette'!C144</f>
        <v>0</v>
      </c>
      <c r="C141" s="42">
        <f>'S5 Maquette'!F144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75" customHeight="1" x14ac:dyDescent="0.2">
      <c r="A142" s="43">
        <f>'S5 Maquette'!B145</f>
        <v>0</v>
      </c>
      <c r="B142" s="43">
        <f>'S5 Maquette'!C145</f>
        <v>0</v>
      </c>
      <c r="C142" s="42">
        <f>'S5 Maquette'!F145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75" customHeight="1" x14ac:dyDescent="0.2">
      <c r="A143" s="43">
        <f>'S5 Maquette'!B146</f>
        <v>0</v>
      </c>
      <c r="B143" s="43">
        <f>'S5 Maquette'!C146</f>
        <v>0</v>
      </c>
      <c r="C143" s="42">
        <f>'S5 Maquette'!F146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75" customHeight="1" x14ac:dyDescent="0.2">
      <c r="A144" s="43">
        <f>'S5 Maquette'!B147</f>
        <v>0</v>
      </c>
      <c r="B144" s="43">
        <f>'S5 Maquette'!C147</f>
        <v>0</v>
      </c>
      <c r="C144" s="42">
        <f>'S5 Maquette'!F147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75" customHeight="1" x14ac:dyDescent="0.2">
      <c r="A145" s="43">
        <f>'S5 Maquette'!B148</f>
        <v>0</v>
      </c>
      <c r="B145" s="43">
        <f>'S5 Maquette'!C148</f>
        <v>0</v>
      </c>
      <c r="C145" s="42">
        <f>'S5 Maquette'!F148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75" customHeight="1" x14ac:dyDescent="0.2">
      <c r="A146" s="43">
        <f>'S5 Maquette'!B149</f>
        <v>0</v>
      </c>
      <c r="B146" s="43">
        <f>'S5 Maquette'!C149</f>
        <v>0</v>
      </c>
      <c r="C146" s="42">
        <f>'S5 Maquette'!F149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75" customHeight="1" x14ac:dyDescent="0.2">
      <c r="A147" s="43">
        <f>'S5 Maquette'!B150</f>
        <v>0</v>
      </c>
      <c r="B147" s="43">
        <f>'S5 Maquette'!C150</f>
        <v>0</v>
      </c>
      <c r="C147" s="42">
        <f>'S5 Maquette'!F150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75" customHeight="1" x14ac:dyDescent="0.2">
      <c r="A148" s="43">
        <f>'S5 Maquette'!B151</f>
        <v>0</v>
      </c>
      <c r="B148" s="43">
        <f>'S5 Maquette'!C151</f>
        <v>0</v>
      </c>
      <c r="C148" s="42">
        <f>'S5 Maquette'!F151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75" customHeight="1" x14ac:dyDescent="0.2">
      <c r="A149" s="43">
        <f>'S5 Maquette'!B152</f>
        <v>0</v>
      </c>
      <c r="B149" s="43">
        <f>'S5 Maquette'!C152</f>
        <v>0</v>
      </c>
      <c r="C149" s="42">
        <f>'S5 Maquette'!F152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75" customHeight="1" x14ac:dyDescent="0.2">
      <c r="A150" s="43">
        <f>'S5 Maquette'!B153</f>
        <v>0</v>
      </c>
      <c r="B150" s="43">
        <f>'S5 Maquette'!C153</f>
        <v>0</v>
      </c>
      <c r="C150" s="42">
        <f>'S5 Maquette'!F153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75" customHeight="1" x14ac:dyDescent="0.2">
      <c r="A151" s="43">
        <f>'S5 Maquette'!B154</f>
        <v>0</v>
      </c>
      <c r="B151" s="43">
        <f>'S5 Maquette'!C154</f>
        <v>0</v>
      </c>
      <c r="C151" s="42">
        <f>'S5 Maquette'!F154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75" customHeight="1" x14ac:dyDescent="0.2">
      <c r="A152" s="43">
        <f>'S5 Maquette'!B155</f>
        <v>0</v>
      </c>
      <c r="B152" s="43">
        <f>'S5 Maquette'!C155</f>
        <v>0</v>
      </c>
      <c r="C152" s="42">
        <f>'S5 Maquette'!F155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75" customHeight="1" x14ac:dyDescent="0.2">
      <c r="A153" s="43">
        <f>'S5 Maquette'!B156</f>
        <v>0</v>
      </c>
      <c r="B153" s="43">
        <f>'S5 Maquette'!C156</f>
        <v>0</v>
      </c>
      <c r="C153" s="42">
        <f>'S5 Maquette'!F156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75" customHeight="1" x14ac:dyDescent="0.2">
      <c r="A154" s="43">
        <f>'S5 Maquette'!B157</f>
        <v>0</v>
      </c>
      <c r="B154" s="43">
        <f>'S5 Maquette'!C157</f>
        <v>0</v>
      </c>
      <c r="C154" s="42">
        <f>'S5 Maquette'!F157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75" customHeight="1" x14ac:dyDescent="0.2">
      <c r="A155" s="43">
        <f>'S5 Maquette'!B158</f>
        <v>0</v>
      </c>
      <c r="B155" s="43">
        <f>'S5 Maquette'!C158</f>
        <v>0</v>
      </c>
      <c r="C155" s="42">
        <f>'S5 Maquette'!F158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75" customHeight="1" x14ac:dyDescent="0.2">
      <c r="A156" s="43">
        <f>'S5 Maquette'!B159</f>
        <v>0</v>
      </c>
      <c r="B156" s="43">
        <f>'S5 Maquette'!C159</f>
        <v>0</v>
      </c>
      <c r="C156" s="42">
        <f>'S5 Maquette'!F159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75" customHeight="1" x14ac:dyDescent="0.2">
      <c r="A157" s="43">
        <f>'S5 Maquette'!B160</f>
        <v>0</v>
      </c>
      <c r="B157" s="43">
        <f>'S5 Maquette'!C160</f>
        <v>0</v>
      </c>
      <c r="C157" s="42">
        <f>'S5 Maquette'!F160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75" customHeight="1" x14ac:dyDescent="0.2">
      <c r="A158" s="43">
        <f>'S5 Maquette'!B161</f>
        <v>0</v>
      </c>
      <c r="B158" s="43">
        <f>'S5 Maquette'!C161</f>
        <v>0</v>
      </c>
      <c r="C158" s="42">
        <f>'S5 Maquette'!F161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75" customHeight="1" x14ac:dyDescent="0.2">
      <c r="A159" s="43">
        <f>'S5 Maquette'!B162</f>
        <v>0</v>
      </c>
      <c r="B159" s="43">
        <f>'S5 Maquette'!C162</f>
        <v>0</v>
      </c>
      <c r="C159" s="42">
        <f>'S5 Maquette'!F162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75" customHeight="1" x14ac:dyDescent="0.2">
      <c r="A160" s="43">
        <f>'S5 Maquette'!B163</f>
        <v>0</v>
      </c>
      <c r="B160" s="43">
        <f>'S5 Maquette'!C163</f>
        <v>0</v>
      </c>
      <c r="C160" s="42">
        <f>'S5 Maquette'!F163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75" customHeight="1" x14ac:dyDescent="0.2">
      <c r="A161" s="43">
        <f>'S5 Maquette'!B164</f>
        <v>0</v>
      </c>
      <c r="B161" s="43">
        <f>'S5 Maquette'!C164</f>
        <v>0</v>
      </c>
      <c r="C161" s="42">
        <f>'S5 Maquette'!F164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75" customHeight="1" x14ac:dyDescent="0.2">
      <c r="A162" s="43">
        <f>'S5 Maquette'!B165</f>
        <v>0</v>
      </c>
      <c r="B162" s="43">
        <f>'S5 Maquette'!C165</f>
        <v>0</v>
      </c>
      <c r="C162" s="42">
        <f>'S5 Maquette'!F165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75" customHeight="1" x14ac:dyDescent="0.2">
      <c r="A163" s="43">
        <f>'S5 Maquette'!B166</f>
        <v>0</v>
      </c>
      <c r="B163" s="43">
        <f>'S5 Maquette'!C166</f>
        <v>0</v>
      </c>
      <c r="C163" s="42">
        <f>'S5 Maquette'!F166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75" customHeight="1" x14ac:dyDescent="0.2">
      <c r="A164" s="43">
        <f>'S5 Maquette'!B167</f>
        <v>0</v>
      </c>
      <c r="B164" s="43">
        <f>'S5 Maquette'!C167</f>
        <v>0</v>
      </c>
      <c r="C164" s="42">
        <f>'S5 Maquette'!F167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75" customHeight="1" x14ac:dyDescent="0.2">
      <c r="A165" s="43">
        <f>'S5 Maquette'!B168</f>
        <v>0</v>
      </c>
      <c r="B165" s="43">
        <f>'S5 Maquette'!C168</f>
        <v>0</v>
      </c>
      <c r="C165" s="42">
        <f>'S5 Maquette'!F168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75" customHeight="1" x14ac:dyDescent="0.2">
      <c r="A166" s="43">
        <f>'S5 Maquette'!B169</f>
        <v>0</v>
      </c>
      <c r="B166" s="43">
        <f>'S5 Maquette'!C169</f>
        <v>0</v>
      </c>
      <c r="C166" s="42">
        <f>'S5 Maquette'!F169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75" customHeight="1" x14ac:dyDescent="0.2">
      <c r="A167" s="43">
        <f>'S5 Maquette'!B170</f>
        <v>0</v>
      </c>
      <c r="B167" s="43">
        <f>'S5 Maquette'!C170</f>
        <v>0</v>
      </c>
      <c r="C167" s="42">
        <f>'S5 Maquette'!F170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75" customHeight="1" x14ac:dyDescent="0.2">
      <c r="A168" s="43">
        <f>'S5 Maquette'!B171</f>
        <v>0</v>
      </c>
      <c r="B168" s="43">
        <f>'S5 Maquette'!C171</f>
        <v>0</v>
      </c>
      <c r="C168" s="42">
        <f>'S5 Maquette'!F171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75" customHeight="1" x14ac:dyDescent="0.2">
      <c r="A169" s="43">
        <f>'S5 Maquette'!B172</f>
        <v>0</v>
      </c>
      <c r="B169" s="43">
        <f>'S5 Maquette'!C172</f>
        <v>0</v>
      </c>
      <c r="C169" s="42">
        <f>'S5 Maquette'!F172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75" customHeight="1" x14ac:dyDescent="0.2">
      <c r="A170" s="43">
        <f>'S5 Maquette'!B173</f>
        <v>0</v>
      </c>
      <c r="B170" s="43">
        <f>'S5 Maquette'!C173</f>
        <v>0</v>
      </c>
      <c r="C170" s="42">
        <f>'S5 Maquette'!F173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75" customHeight="1" x14ac:dyDescent="0.2">
      <c r="A171" s="43">
        <f>'S5 Maquette'!B174</f>
        <v>0</v>
      </c>
      <c r="B171" s="43">
        <f>'S5 Maquette'!C174</f>
        <v>0</v>
      </c>
      <c r="C171" s="42">
        <f>'S5 Maquette'!F174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75" customHeight="1" x14ac:dyDescent="0.2">
      <c r="A172" s="43">
        <f>'S5 Maquette'!B175</f>
        <v>0</v>
      </c>
      <c r="B172" s="43">
        <f>'S5 Maquette'!C175</f>
        <v>0</v>
      </c>
      <c r="C172" s="42">
        <f>'S5 Maquette'!F175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75" customHeight="1" x14ac:dyDescent="0.2">
      <c r="A173" s="43">
        <f>'S5 Maquette'!B176</f>
        <v>0</v>
      </c>
      <c r="B173" s="43">
        <f>'S5 Maquette'!C176</f>
        <v>0</v>
      </c>
      <c r="C173" s="42">
        <f>'S5 Maquette'!F176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75" customHeight="1" x14ac:dyDescent="0.2">
      <c r="A174" s="43">
        <f>'S5 Maquette'!B177</f>
        <v>0</v>
      </c>
      <c r="B174" s="43">
        <f>'S5 Maquette'!C177</f>
        <v>0</v>
      </c>
      <c r="C174" s="42">
        <f>'S5 Maquette'!F177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75" customHeight="1" x14ac:dyDescent="0.2">
      <c r="A175" s="43">
        <f>'S5 Maquette'!B178</f>
        <v>0</v>
      </c>
      <c r="B175" s="43">
        <f>'S5 Maquette'!C178</f>
        <v>0</v>
      </c>
      <c r="C175" s="42">
        <f>'S5 Maquette'!F178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75" customHeight="1" x14ac:dyDescent="0.2">
      <c r="A176" s="43">
        <f>'S5 Maquette'!B179</f>
        <v>0</v>
      </c>
      <c r="B176" s="43">
        <f>'S5 Maquette'!C179</f>
        <v>0</v>
      </c>
      <c r="C176" s="42">
        <f>'S5 Maquette'!F179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75" customHeight="1" x14ac:dyDescent="0.2">
      <c r="A177" s="43">
        <f>'S5 Maquette'!B180</f>
        <v>0</v>
      </c>
      <c r="B177" s="43">
        <f>'S5 Maquette'!C180</f>
        <v>0</v>
      </c>
      <c r="C177" s="42">
        <f>'S5 Maquette'!F180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75" customHeight="1" x14ac:dyDescent="0.2">
      <c r="A178" s="43">
        <f>'S5 Maquette'!B181</f>
        <v>0</v>
      </c>
      <c r="B178" s="43">
        <f>'S5 Maquette'!C181</f>
        <v>0</v>
      </c>
      <c r="C178" s="42">
        <f>'S5 Maquette'!F181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75" customHeight="1" x14ac:dyDescent="0.2">
      <c r="A179" s="43">
        <f>'S5 Maquette'!B182</f>
        <v>0</v>
      </c>
      <c r="B179" s="43">
        <f>'S5 Maquette'!C182</f>
        <v>0</v>
      </c>
      <c r="C179" s="42">
        <f>'S5 Maquette'!F182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75" customHeight="1" x14ac:dyDescent="0.2">
      <c r="A180" s="43">
        <f>'S5 Maquette'!B183</f>
        <v>0</v>
      </c>
      <c r="B180" s="43">
        <f>'S5 Maquette'!C183</f>
        <v>0</v>
      </c>
      <c r="C180" s="42">
        <f>'S5 Maquette'!F183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75" customHeight="1" x14ac:dyDescent="0.2">
      <c r="A181" s="43">
        <f>'S5 Maquette'!B184</f>
        <v>0</v>
      </c>
      <c r="B181" s="43">
        <f>'S5 Maquette'!C184</f>
        <v>0</v>
      </c>
      <c r="C181" s="42">
        <f>'S5 Maquette'!F184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75" customHeight="1" x14ac:dyDescent="0.2">
      <c r="A182" s="43">
        <f>'S5 Maquette'!B185</f>
        <v>0</v>
      </c>
      <c r="B182" s="43">
        <f>'S5 Maquette'!C185</f>
        <v>0</v>
      </c>
      <c r="C182" s="42">
        <f>'S5 Maquette'!F185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75" customHeight="1" x14ac:dyDescent="0.2">
      <c r="A183" s="43">
        <f>'S5 Maquette'!B186</f>
        <v>0</v>
      </c>
      <c r="B183" s="43">
        <f>'S5 Maquette'!C186</f>
        <v>0</v>
      </c>
      <c r="C183" s="42">
        <f>'S5 Maquette'!F186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75" customHeight="1" x14ac:dyDescent="0.2">
      <c r="A184" s="43">
        <f>'S5 Maquette'!B187</f>
        <v>0</v>
      </c>
      <c r="B184" s="43">
        <f>'S5 Maquette'!C187</f>
        <v>0</v>
      </c>
      <c r="C184" s="42">
        <f>'S5 Maquette'!F187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75" customHeight="1" x14ac:dyDescent="0.2">
      <c r="A185" s="43">
        <f>'S5 Maquette'!B188</f>
        <v>0</v>
      </c>
      <c r="B185" s="43">
        <f>'S5 Maquette'!C188</f>
        <v>0</v>
      </c>
      <c r="C185" s="42">
        <f>'S5 Maquette'!F188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75" customHeight="1" x14ac:dyDescent="0.2">
      <c r="A186" s="43">
        <f>'S5 Maquette'!B189</f>
        <v>0</v>
      </c>
      <c r="B186" s="43">
        <f>'S5 Maquette'!C189</f>
        <v>0</v>
      </c>
      <c r="C186" s="42">
        <f>'S5 Maquette'!F189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75" customHeight="1" x14ac:dyDescent="0.2">
      <c r="A187" s="43">
        <f>'S5 Maquette'!B190</f>
        <v>0</v>
      </c>
      <c r="B187" s="43">
        <f>'S5 Maquette'!C190</f>
        <v>0</v>
      </c>
      <c r="C187" s="42">
        <f>'S5 Maquette'!F190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75" customHeight="1" x14ac:dyDescent="0.2">
      <c r="A188" s="43">
        <f>'S5 Maquette'!B191</f>
        <v>0</v>
      </c>
      <c r="B188" s="43">
        <f>'S5 Maquette'!C191</f>
        <v>0</v>
      </c>
      <c r="C188" s="42">
        <f>'S5 Maquette'!F191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75" customHeight="1" x14ac:dyDescent="0.2">
      <c r="A189" s="43">
        <f>'S5 Maquette'!B192</f>
        <v>0</v>
      </c>
      <c r="B189" s="43">
        <f>'S5 Maquette'!C192</f>
        <v>0</v>
      </c>
      <c r="C189" s="42">
        <f>'S5 Maquette'!F192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75" customHeight="1" x14ac:dyDescent="0.2">
      <c r="A190" s="43">
        <f>'S5 Maquette'!B193</f>
        <v>0</v>
      </c>
      <c r="B190" s="43">
        <f>'S5 Maquette'!C193</f>
        <v>0</v>
      </c>
      <c r="C190" s="42">
        <f>'S5 Maquette'!F193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75" customHeight="1" x14ac:dyDescent="0.2">
      <c r="A191" s="43">
        <f>'S5 Maquette'!B194</f>
        <v>0</v>
      </c>
      <c r="B191" s="43">
        <f>'S5 Maquette'!C194</f>
        <v>0</v>
      </c>
      <c r="C191" s="42">
        <f>'S5 Maquette'!F194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75" customHeight="1" x14ac:dyDescent="0.2">
      <c r="A192" s="43">
        <f>'S5 Maquette'!B195</f>
        <v>0</v>
      </c>
      <c r="B192" s="43">
        <f>'S5 Maquette'!C195</f>
        <v>0</v>
      </c>
      <c r="C192" s="42">
        <f>'S5 Maquette'!F195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75" customHeight="1" x14ac:dyDescent="0.2">
      <c r="A193" s="43">
        <f>'S5 Maquette'!B196</f>
        <v>0</v>
      </c>
      <c r="B193" s="43">
        <f>'S5 Maquette'!C196</f>
        <v>0</v>
      </c>
      <c r="C193" s="42">
        <f>'S5 Maquette'!F196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75" customHeight="1" x14ac:dyDescent="0.2">
      <c r="A194" s="43">
        <f>'S5 Maquette'!B197</f>
        <v>0</v>
      </c>
      <c r="B194" s="43">
        <f>'S5 Maquette'!C197</f>
        <v>0</v>
      </c>
      <c r="C194" s="42">
        <f>'S5 Maquette'!F197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75" customHeight="1" x14ac:dyDescent="0.2">
      <c r="A195" s="43">
        <f>'S5 Maquette'!B198</f>
        <v>0</v>
      </c>
      <c r="B195" s="43">
        <f>'S5 Maquette'!C198</f>
        <v>0</v>
      </c>
      <c r="C195" s="42">
        <f>'S5 Maquette'!F198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75" customHeight="1" x14ac:dyDescent="0.2">
      <c r="A196" s="43">
        <f>'S5 Maquette'!B199</f>
        <v>0</v>
      </c>
      <c r="B196" s="43">
        <f>'S5 Maquette'!C199</f>
        <v>0</v>
      </c>
      <c r="C196" s="42">
        <f>'S5 Maquette'!F199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75" customHeight="1" x14ac:dyDescent="0.2">
      <c r="A197" s="43">
        <f>'S5 Maquette'!B200</f>
        <v>0</v>
      </c>
      <c r="B197" s="43">
        <f>'S5 Maquette'!C200</f>
        <v>0</v>
      </c>
      <c r="C197" s="42">
        <f>'S5 Maquette'!F200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75" customHeight="1" x14ac:dyDescent="0.2">
      <c r="A198" s="43">
        <f>'S5 Maquette'!B201</f>
        <v>0</v>
      </c>
      <c r="B198" s="43">
        <f>'S5 Maquette'!C201</f>
        <v>0</v>
      </c>
      <c r="C198" s="42">
        <f>'S5 Maquette'!F201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75" customHeight="1" x14ac:dyDescent="0.2">
      <c r="A199" s="43">
        <f>'S5 Maquette'!B202</f>
        <v>0</v>
      </c>
      <c r="B199" s="43">
        <f>'S5 Maquette'!C202</f>
        <v>0</v>
      </c>
      <c r="C199" s="42">
        <f>'S5 Maquette'!F202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75" customHeight="1" x14ac:dyDescent="0.2">
      <c r="A200" s="43">
        <f>'S5 Maquette'!B203</f>
        <v>0</v>
      </c>
      <c r="B200" s="43">
        <f>'S5 Maquette'!C203</f>
        <v>0</v>
      </c>
      <c r="C200" s="42">
        <f>'S5 Maquette'!F203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75" customHeight="1" x14ac:dyDescent="0.2">
      <c r="A201" s="43">
        <f>'S5 Maquette'!B204</f>
        <v>0</v>
      </c>
      <c r="B201" s="43">
        <f>'S5 Maquette'!C204</f>
        <v>0</v>
      </c>
      <c r="C201" s="42">
        <f>'S5 Maquette'!F204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75" customHeight="1" x14ac:dyDescent="0.2">
      <c r="A202" s="43">
        <f>'S5 Maquette'!B205</f>
        <v>0</v>
      </c>
      <c r="B202" s="43">
        <f>'S5 Maquette'!C205</f>
        <v>0</v>
      </c>
      <c r="C202" s="42">
        <f>'S5 Maquette'!F205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75" customHeight="1" x14ac:dyDescent="0.2">
      <c r="A203" s="43">
        <f>'S5 Maquette'!B206</f>
        <v>0</v>
      </c>
      <c r="B203" s="43">
        <f>'S5 Maquette'!C206</f>
        <v>0</v>
      </c>
      <c r="C203" s="42">
        <f>'S5 Maquette'!F206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75" customHeight="1" x14ac:dyDescent="0.2">
      <c r="A204" s="43">
        <f>'S5 Maquette'!B207</f>
        <v>0</v>
      </c>
      <c r="B204" s="43">
        <f>'S5 Maquette'!C207</f>
        <v>0</v>
      </c>
      <c r="C204" s="42">
        <f>'S5 Maquette'!F207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75" customHeight="1" x14ac:dyDescent="0.2">
      <c r="A205" s="43">
        <f>'S5 Maquette'!B208</f>
        <v>0</v>
      </c>
      <c r="B205" s="43">
        <f>'S5 Maquette'!C208</f>
        <v>0</v>
      </c>
      <c r="C205" s="42">
        <f>'S5 Maquette'!F208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75" customHeight="1" x14ac:dyDescent="0.2">
      <c r="A206" s="43">
        <f>'S5 Maquette'!B209</f>
        <v>0</v>
      </c>
      <c r="B206" s="43">
        <f>'S5 Maquette'!C209</f>
        <v>0</v>
      </c>
      <c r="C206" s="42">
        <f>'S5 Maquette'!F209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75" customHeight="1" x14ac:dyDescent="0.2">
      <c r="A207" s="43">
        <f>'S5 Maquette'!B210</f>
        <v>0</v>
      </c>
      <c r="B207" s="43">
        <f>'S5 Maquette'!C210</f>
        <v>0</v>
      </c>
      <c r="C207" s="42">
        <f>'S5 Maquette'!F210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75" customHeight="1" x14ac:dyDescent="0.2">
      <c r="A208" s="43">
        <f>'S5 Maquette'!B211</f>
        <v>0</v>
      </c>
      <c r="B208" s="43">
        <f>'S5 Maquette'!C211</f>
        <v>0</v>
      </c>
      <c r="C208" s="42">
        <f>'S5 Maquette'!F211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75" customHeight="1" x14ac:dyDescent="0.2">
      <c r="A209" s="43">
        <f>'S5 Maquette'!B212</f>
        <v>0</v>
      </c>
      <c r="B209" s="43">
        <f>'S5 Maquette'!C212</f>
        <v>0</v>
      </c>
      <c r="C209" s="42">
        <f>'S5 Maquette'!F212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75" customHeight="1" x14ac:dyDescent="0.2">
      <c r="A210" s="43">
        <f>'S5 Maquette'!B213</f>
        <v>0</v>
      </c>
      <c r="B210" s="43">
        <f>'S5 Maquette'!C213</f>
        <v>0</v>
      </c>
      <c r="C210" s="42">
        <f>'S5 Maquette'!F213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75" customHeight="1" x14ac:dyDescent="0.2">
      <c r="A211" s="43">
        <f>'S5 Maquette'!B214</f>
        <v>0</v>
      </c>
      <c r="B211" s="43">
        <f>'S5 Maquette'!C214</f>
        <v>0</v>
      </c>
      <c r="C211" s="42">
        <f>'S5 Maquette'!F214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75" customHeight="1" x14ac:dyDescent="0.2">
      <c r="A212" s="43">
        <f>'S5 Maquette'!B215</f>
        <v>0</v>
      </c>
      <c r="B212" s="43">
        <f>'S5 Maquette'!C215</f>
        <v>0</v>
      </c>
      <c r="C212" s="42">
        <f>'S5 Maquette'!F215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75" customHeight="1" x14ac:dyDescent="0.2">
      <c r="A213" s="43">
        <f>'S5 Maquette'!B216</f>
        <v>0</v>
      </c>
      <c r="B213" s="43">
        <f>'S5 Maquette'!C216</f>
        <v>0</v>
      </c>
      <c r="C213" s="42">
        <f>'S5 Maquette'!F216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75" customHeight="1" x14ac:dyDescent="0.2">
      <c r="A214" s="43">
        <f>'S5 Maquette'!B217</f>
        <v>0</v>
      </c>
      <c r="B214" s="43">
        <f>'S5 Maquette'!C217</f>
        <v>0</v>
      </c>
      <c r="C214" s="42">
        <f>'S5 Maquette'!F217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75" customHeight="1" x14ac:dyDescent="0.2">
      <c r="A215" s="43">
        <f>'S5 Maquette'!B218</f>
        <v>0</v>
      </c>
      <c r="B215" s="43">
        <f>'S5 Maquette'!C218</f>
        <v>0</v>
      </c>
      <c r="C215" s="42">
        <f>'S5 Maquette'!F218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75" customHeight="1" x14ac:dyDescent="0.2">
      <c r="A216" s="43">
        <f>'S5 Maquette'!B219</f>
        <v>0</v>
      </c>
      <c r="B216" s="43">
        <f>'S5 Maquette'!C219</f>
        <v>0</v>
      </c>
      <c r="C216" s="42">
        <f>'S5 Maquette'!F219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75" customHeight="1" x14ac:dyDescent="0.2">
      <c r="A217" s="43">
        <f>'S5 Maquette'!B220</f>
        <v>0</v>
      </c>
      <c r="B217" s="43">
        <f>'S5 Maquette'!C220</f>
        <v>0</v>
      </c>
      <c r="C217" s="42">
        <f>'S5 Maquette'!F220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75" customHeight="1" x14ac:dyDescent="0.2">
      <c r="A218" s="43">
        <f>'S5 Maquette'!B221</f>
        <v>0</v>
      </c>
      <c r="B218" s="43">
        <f>'S5 Maquette'!C221</f>
        <v>0</v>
      </c>
      <c r="C218" s="42">
        <f>'S5 Maquette'!F221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75" customHeight="1" x14ac:dyDescent="0.2">
      <c r="A219" s="43">
        <f>'S5 Maquette'!B222</f>
        <v>0</v>
      </c>
      <c r="B219" s="43">
        <f>'S5 Maquette'!C222</f>
        <v>0</v>
      </c>
      <c r="C219" s="42">
        <f>'S5 Maquette'!F222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75" customHeight="1" x14ac:dyDescent="0.2">
      <c r="A220" s="43">
        <f>'S5 Maquette'!B223</f>
        <v>0</v>
      </c>
      <c r="B220" s="43">
        <f>'S5 Maquette'!C223</f>
        <v>0</v>
      </c>
      <c r="C220" s="42">
        <f>'S5 Maquette'!F223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75" customHeight="1" x14ac:dyDescent="0.2">
      <c r="A221" s="43">
        <f>'S5 Maquette'!B224</f>
        <v>0</v>
      </c>
      <c r="B221" s="43">
        <f>'S5 Maquette'!C224</f>
        <v>0</v>
      </c>
      <c r="C221" s="42">
        <f>'S5 Maquette'!F224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75" customHeight="1" x14ac:dyDescent="0.2">
      <c r="A222" s="43">
        <f>'S5 Maquette'!B225</f>
        <v>0</v>
      </c>
      <c r="B222" s="43">
        <f>'S5 Maquette'!C225</f>
        <v>0</v>
      </c>
      <c r="C222" s="42">
        <f>'S5 Maquette'!F225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75" customHeight="1" x14ac:dyDescent="0.2">
      <c r="A223" s="43">
        <f>'S5 Maquette'!B226</f>
        <v>0</v>
      </c>
      <c r="B223" s="43">
        <f>'S5 Maquette'!C226</f>
        <v>0</v>
      </c>
      <c r="C223" s="42">
        <f>'S5 Maquette'!F226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75" customHeight="1" x14ac:dyDescent="0.2">
      <c r="A224" s="43">
        <f>'S5 Maquette'!B227</f>
        <v>0</v>
      </c>
      <c r="B224" s="43">
        <f>'S5 Maquette'!C227</f>
        <v>0</v>
      </c>
      <c r="C224" s="42">
        <f>'S5 Maquette'!F227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75" customHeight="1" x14ac:dyDescent="0.2">
      <c r="A225" s="43">
        <f>'S5 Maquette'!B228</f>
        <v>0</v>
      </c>
      <c r="B225" s="43">
        <f>'S5 Maquette'!C228</f>
        <v>0</v>
      </c>
      <c r="C225" s="42">
        <f>'S5 Maquette'!F228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75" customHeight="1" x14ac:dyDescent="0.2">
      <c r="A226" s="43">
        <f>'S5 Maquette'!B229</f>
        <v>0</v>
      </c>
      <c r="B226" s="43">
        <f>'S5 Maquette'!C229</f>
        <v>0</v>
      </c>
      <c r="C226" s="42">
        <f>'S5 Maquette'!F229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75" customHeight="1" x14ac:dyDescent="0.2">
      <c r="A227" s="43">
        <f>'S5 Maquette'!B230</f>
        <v>0</v>
      </c>
      <c r="B227" s="43">
        <f>'S5 Maquette'!C230</f>
        <v>0</v>
      </c>
      <c r="C227" s="42">
        <f>'S5 Maquette'!F230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75" customHeight="1" x14ac:dyDescent="0.2">
      <c r="A228" s="43">
        <f>'S5 Maquette'!B231</f>
        <v>0</v>
      </c>
      <c r="B228" s="43">
        <f>'S5 Maquette'!C231</f>
        <v>0</v>
      </c>
      <c r="C228" s="42">
        <f>'S5 Maquette'!F231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75" customHeight="1" x14ac:dyDescent="0.2">
      <c r="A229" s="43">
        <f>'S5 Maquette'!B232</f>
        <v>0</v>
      </c>
      <c r="B229" s="43">
        <f>'S5 Maquette'!C232</f>
        <v>0</v>
      </c>
      <c r="C229" s="42">
        <f>'S5 Maquette'!F232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75" customHeight="1" x14ac:dyDescent="0.2">
      <c r="A230" s="43">
        <f>'S5 Maquette'!B233</f>
        <v>0</v>
      </c>
      <c r="B230" s="43">
        <f>'S5 Maquette'!C233</f>
        <v>0</v>
      </c>
      <c r="C230" s="42">
        <f>'S5 Maquette'!F233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75" customHeight="1" x14ac:dyDescent="0.2">
      <c r="A231" s="43">
        <f>'S5 Maquette'!B234</f>
        <v>0</v>
      </c>
      <c r="B231" s="43">
        <f>'S5 Maquette'!C234</f>
        <v>0</v>
      </c>
      <c r="C231" s="42">
        <f>'S5 Maquette'!F234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75" customHeight="1" x14ac:dyDescent="0.2">
      <c r="A232" s="43">
        <f>'S5 Maquette'!B235</f>
        <v>0</v>
      </c>
      <c r="B232" s="43">
        <f>'S5 Maquette'!C235</f>
        <v>0</v>
      </c>
      <c r="C232" s="42">
        <f>'S5 Maquette'!F235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75" customHeight="1" x14ac:dyDescent="0.2">
      <c r="A233" s="43">
        <f>'S5 Maquette'!B236</f>
        <v>0</v>
      </c>
      <c r="B233" s="43">
        <f>'S5 Maquette'!C236</f>
        <v>0</v>
      </c>
      <c r="C233" s="42">
        <f>'S5 Maquette'!F236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75" customHeight="1" x14ac:dyDescent="0.2">
      <c r="A234" s="43">
        <f>'S5 Maquette'!B237</f>
        <v>0</v>
      </c>
      <c r="B234" s="43">
        <f>'S5 Maquette'!C237</f>
        <v>0</v>
      </c>
      <c r="C234" s="42">
        <f>'S5 Maquette'!F237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75" customHeight="1" x14ac:dyDescent="0.2">
      <c r="A235" s="43">
        <f>'S5 Maquette'!B238</f>
        <v>0</v>
      </c>
      <c r="B235" s="43">
        <f>'S5 Maquette'!C238</f>
        <v>0</v>
      </c>
      <c r="C235" s="42">
        <f>'S5 Maquette'!F238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75" customHeight="1" x14ac:dyDescent="0.2">
      <c r="A236" s="43">
        <f>'S5 Maquette'!B239</f>
        <v>0</v>
      </c>
      <c r="B236" s="43">
        <f>'S5 Maquette'!C239</f>
        <v>0</v>
      </c>
      <c r="C236" s="42">
        <f>'S5 Maquette'!F239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75" customHeight="1" x14ac:dyDescent="0.2">
      <c r="A237" s="43">
        <f>'S5 Maquette'!B240</f>
        <v>0</v>
      </c>
      <c r="B237" s="43">
        <f>'S5 Maquette'!C240</f>
        <v>0</v>
      </c>
      <c r="C237" s="42">
        <f>'S5 Maquette'!F240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75" customHeight="1" x14ac:dyDescent="0.2">
      <c r="A238" s="43">
        <f>'S5 Maquette'!B241</f>
        <v>0</v>
      </c>
      <c r="B238" s="43">
        <f>'S5 Maquette'!C241</f>
        <v>0</v>
      </c>
      <c r="C238" s="42">
        <f>'S5 Maquette'!F241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75" customHeight="1" x14ac:dyDescent="0.2">
      <c r="A239" s="43">
        <f>'S5 Maquette'!B242</f>
        <v>0</v>
      </c>
      <c r="B239" s="43">
        <f>'S5 Maquette'!C242</f>
        <v>0</v>
      </c>
      <c r="C239" s="42">
        <f>'S5 Maquette'!F242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75" customHeight="1" x14ac:dyDescent="0.2">
      <c r="A240" s="43">
        <f>'S5 Maquette'!B243</f>
        <v>0</v>
      </c>
      <c r="B240" s="43">
        <f>'S5 Maquette'!C243</f>
        <v>0</v>
      </c>
      <c r="C240" s="42">
        <f>'S5 Maquette'!F243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75" customHeight="1" x14ac:dyDescent="0.2">
      <c r="A241" s="43">
        <f>'S5 Maquette'!B244</f>
        <v>0</v>
      </c>
      <c r="B241" s="43">
        <f>'S5 Maquette'!C244</f>
        <v>0</v>
      </c>
      <c r="C241" s="42">
        <f>'S5 Maquette'!F244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75" customHeight="1" x14ac:dyDescent="0.2">
      <c r="A242" s="43">
        <f>'S5 Maquette'!B245</f>
        <v>0</v>
      </c>
      <c r="B242" s="43">
        <f>'S5 Maquette'!C245</f>
        <v>0</v>
      </c>
      <c r="C242" s="42">
        <f>'S5 Maquette'!F245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75" customHeight="1" x14ac:dyDescent="0.2">
      <c r="A243" s="43">
        <f>'S5 Maquette'!B246</f>
        <v>0</v>
      </c>
      <c r="B243" s="43">
        <f>'S5 Maquette'!C246</f>
        <v>0</v>
      </c>
      <c r="C243" s="42">
        <f>'S5 Maquette'!F246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75" customHeight="1" x14ac:dyDescent="0.2">
      <c r="A244" s="43">
        <f>'S5 Maquette'!B247</f>
        <v>0</v>
      </c>
      <c r="B244" s="43">
        <f>'S5 Maquette'!C247</f>
        <v>0</v>
      </c>
      <c r="C244" s="42">
        <f>'S5 Maquette'!F247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75" customHeight="1" x14ac:dyDescent="0.2">
      <c r="A245" s="43">
        <f>'S5 Maquette'!B248</f>
        <v>0</v>
      </c>
      <c r="B245" s="43">
        <f>'S5 Maquette'!C248</f>
        <v>0</v>
      </c>
      <c r="C245" s="42">
        <f>'S5 Maquette'!F248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75" customHeight="1" x14ac:dyDescent="0.2">
      <c r="A246" s="43">
        <f>'S5 Maquette'!B249</f>
        <v>0</v>
      </c>
      <c r="B246" s="43">
        <f>'S5 Maquette'!C249</f>
        <v>0</v>
      </c>
      <c r="C246" s="42">
        <f>'S5 Maquette'!F249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75" customHeight="1" x14ac:dyDescent="0.2">
      <c r="A247" s="43">
        <f>'S5 Maquette'!B250</f>
        <v>0</v>
      </c>
      <c r="B247" s="43">
        <f>'S5 Maquette'!C250</f>
        <v>0</v>
      </c>
      <c r="C247" s="42">
        <f>'S5 Maquette'!F250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75" customHeight="1" x14ac:dyDescent="0.2">
      <c r="A248" s="43">
        <f>'S5 Maquette'!B251</f>
        <v>0</v>
      </c>
      <c r="B248" s="43">
        <f>'S5 Maquette'!C251</f>
        <v>0</v>
      </c>
      <c r="C248" s="42">
        <f>'S5 Maquette'!F251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75" customHeight="1" x14ac:dyDescent="0.2">
      <c r="A249" s="43">
        <f>'S5 Maquette'!B252</f>
        <v>0</v>
      </c>
      <c r="B249" s="43">
        <f>'S5 Maquette'!C252</f>
        <v>0</v>
      </c>
      <c r="C249" s="42">
        <f>'S5 Maquette'!F252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75" customHeight="1" x14ac:dyDescent="0.2">
      <c r="A250" s="43">
        <f>'S5 Maquette'!B253</f>
        <v>0</v>
      </c>
      <c r="B250" s="43">
        <f>'S5 Maquette'!C253</f>
        <v>0</v>
      </c>
      <c r="C250" s="42">
        <f>'S5 Maquette'!F253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75" customHeight="1" x14ac:dyDescent="0.2">
      <c r="A251" s="43">
        <f>'S5 Maquette'!B254</f>
        <v>0</v>
      </c>
      <c r="B251" s="43">
        <f>'S5 Maquette'!C254</f>
        <v>0</v>
      </c>
      <c r="C251" s="42">
        <f>'S5 Maquette'!F254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75" customHeight="1" x14ac:dyDescent="0.2">
      <c r="A252" s="43">
        <f>'S5 Maquette'!B255</f>
        <v>0</v>
      </c>
      <c r="B252" s="43">
        <f>'S5 Maquette'!C255</f>
        <v>0</v>
      </c>
      <c r="C252" s="42">
        <f>'S5 Maquette'!F255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75" customHeight="1" x14ac:dyDescent="0.2">
      <c r="A253" s="43">
        <f>'S5 Maquette'!B256</f>
        <v>0</v>
      </c>
      <c r="B253" s="43">
        <f>'S5 Maquette'!C256</f>
        <v>0</v>
      </c>
      <c r="C253" s="42">
        <f>'S5 Maquette'!F256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75" customHeight="1" x14ac:dyDescent="0.2">
      <c r="A254" s="43">
        <f>'S5 Maquette'!B257</f>
        <v>0</v>
      </c>
      <c r="B254" s="43">
        <f>'S5 Maquette'!C257</f>
        <v>0</v>
      </c>
      <c r="C254" s="42">
        <f>'S5 Maquette'!F257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75" customHeight="1" x14ac:dyDescent="0.2">
      <c r="A255" s="43">
        <f>'S5 Maquette'!B258</f>
        <v>0</v>
      </c>
      <c r="B255" s="43">
        <f>'S5 Maquette'!C258</f>
        <v>0</v>
      </c>
      <c r="C255" s="42">
        <f>'S5 Maquette'!F258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75" customHeight="1" x14ac:dyDescent="0.2">
      <c r="A256" s="43">
        <f>'S5 Maquette'!B259</f>
        <v>0</v>
      </c>
      <c r="B256" s="43">
        <f>'S5 Maquette'!C259</f>
        <v>0</v>
      </c>
      <c r="C256" s="42">
        <f>'S5 Maquette'!F259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75" customHeight="1" x14ac:dyDescent="0.2">
      <c r="A257" s="43">
        <f>'S5 Maquette'!B260</f>
        <v>0</v>
      </c>
      <c r="B257" s="43">
        <f>'S5 Maquette'!C260</f>
        <v>0</v>
      </c>
      <c r="C257" s="42">
        <f>'S5 Maquette'!F260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75" customHeight="1" x14ac:dyDescent="0.2">
      <c r="A258" s="43">
        <f>'S5 Maquette'!B261</f>
        <v>0</v>
      </c>
      <c r="B258" s="43">
        <f>'S5 Maquette'!C261</f>
        <v>0</v>
      </c>
      <c r="C258" s="42">
        <f>'S5 Maquette'!F261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75" customHeight="1" x14ac:dyDescent="0.2">
      <c r="A259" s="43">
        <f>'S5 Maquette'!B262</f>
        <v>0</v>
      </c>
      <c r="B259" s="43">
        <f>'S5 Maquette'!C262</f>
        <v>0</v>
      </c>
      <c r="C259" s="42">
        <f>'S5 Maquette'!F262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75" customHeight="1" x14ac:dyDescent="0.2">
      <c r="A260" s="43">
        <f>'S5 Maquette'!B263</f>
        <v>0</v>
      </c>
      <c r="B260" s="43">
        <f>'S5 Maquette'!C263</f>
        <v>0</v>
      </c>
      <c r="C260" s="42">
        <f>'S5 Maquette'!F263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75" customHeight="1" x14ac:dyDescent="0.2">
      <c r="A261" s="43">
        <f>'S5 Maquette'!B264</f>
        <v>0</v>
      </c>
      <c r="B261" s="43">
        <f>'S5 Maquette'!C264</f>
        <v>0</v>
      </c>
      <c r="C261" s="42">
        <f>'S5 Maquette'!F264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75" customHeight="1" x14ac:dyDescent="0.2">
      <c r="A262" s="43">
        <f>'S5 Maquette'!B265</f>
        <v>0</v>
      </c>
      <c r="B262" s="43">
        <f>'S5 Maquette'!C265</f>
        <v>0</v>
      </c>
      <c r="C262" s="42">
        <f>'S5 Maquette'!F265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75" customHeight="1" x14ac:dyDescent="0.2">
      <c r="A263" s="43">
        <f>'S5 Maquette'!B266</f>
        <v>0</v>
      </c>
      <c r="B263" s="43">
        <f>'S5 Maquette'!C266</f>
        <v>0</v>
      </c>
      <c r="C263" s="42">
        <f>'S5 Maquette'!F266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75" customHeight="1" x14ac:dyDescent="0.2">
      <c r="A264" s="43">
        <f>'S5 Maquette'!B267</f>
        <v>0</v>
      </c>
      <c r="B264" s="43">
        <f>'S5 Maquette'!C267</f>
        <v>0</v>
      </c>
      <c r="C264" s="42">
        <f>'S5 Maquette'!F267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75" customHeight="1" x14ac:dyDescent="0.2">
      <c r="A265" s="43">
        <f>'S5 Maquette'!B268</f>
        <v>0</v>
      </c>
      <c r="B265" s="43">
        <f>'S5 Maquette'!C268</f>
        <v>0</v>
      </c>
      <c r="C265" s="42">
        <f>'S5 Maquette'!F268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75" customHeight="1" x14ac:dyDescent="0.2">
      <c r="A266" s="43">
        <f>'S5 Maquette'!B269</f>
        <v>0</v>
      </c>
      <c r="B266" s="43">
        <f>'S5 Maquette'!C269</f>
        <v>0</v>
      </c>
      <c r="C266" s="42">
        <f>'S5 Maquette'!F269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75" customHeight="1" x14ac:dyDescent="0.2">
      <c r="A267" s="43">
        <f>'S5 Maquette'!B270</f>
        <v>0</v>
      </c>
      <c r="B267" s="43">
        <f>'S5 Maquette'!C270</f>
        <v>0</v>
      </c>
      <c r="C267" s="42">
        <f>'S5 Maquette'!F270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75" customHeight="1" x14ac:dyDescent="0.2">
      <c r="A268" s="43">
        <f>'S5 Maquette'!B271</f>
        <v>0</v>
      </c>
      <c r="B268" s="43">
        <f>'S5 Maquette'!C271</f>
        <v>0</v>
      </c>
      <c r="C268" s="42">
        <f>'S5 Maquette'!F271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75" customHeight="1" x14ac:dyDescent="0.2">
      <c r="A269" s="43">
        <f>'S5 Maquette'!B272</f>
        <v>0</v>
      </c>
      <c r="B269" s="43">
        <f>'S5 Maquette'!C272</f>
        <v>0</v>
      </c>
      <c r="C269" s="42">
        <f>'S5 Maquette'!F272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75" customHeight="1" x14ac:dyDescent="0.2">
      <c r="A270" s="43">
        <f>'S5 Maquette'!B273</f>
        <v>0</v>
      </c>
      <c r="B270" s="43">
        <f>'S5 Maquette'!C273</f>
        <v>0</v>
      </c>
      <c r="C270" s="42">
        <f>'S5 Maquette'!F273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75" customHeight="1" x14ac:dyDescent="0.2">
      <c r="A271" s="43">
        <f>'S5 Maquette'!B274</f>
        <v>0</v>
      </c>
      <c r="B271" s="43">
        <f>'S5 Maquette'!C274</f>
        <v>0</v>
      </c>
      <c r="C271" s="42">
        <f>'S5 Maquette'!F274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75" customHeight="1" x14ac:dyDescent="0.2">
      <c r="A272" s="43">
        <f>'S5 Maquette'!B275</f>
        <v>0</v>
      </c>
      <c r="B272" s="43">
        <f>'S5 Maquette'!C275</f>
        <v>0</v>
      </c>
      <c r="C272" s="42">
        <f>'S5 Maquette'!F275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75" customHeight="1" x14ac:dyDescent="0.2">
      <c r="A273" s="43">
        <f>'S5 Maquette'!B276</f>
        <v>0</v>
      </c>
      <c r="B273" s="43">
        <f>'S5 Maquette'!C276</f>
        <v>0</v>
      </c>
      <c r="C273" s="42">
        <f>'S5 Maquette'!F276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75" customHeight="1" x14ac:dyDescent="0.2">
      <c r="A274" s="43">
        <f>'S5 Maquette'!B277</f>
        <v>0</v>
      </c>
      <c r="B274" s="43">
        <f>'S5 Maquette'!C277</f>
        <v>0</v>
      </c>
      <c r="C274" s="42">
        <f>'S5 Maquette'!F277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75" customHeight="1" x14ac:dyDescent="0.2">
      <c r="A275" s="43">
        <f>'S5 Maquette'!B278</f>
        <v>0</v>
      </c>
      <c r="B275" s="43">
        <f>'S5 Maquette'!C278</f>
        <v>0</v>
      </c>
      <c r="C275" s="42">
        <f>'S5 Maquette'!F278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75" customHeight="1" x14ac:dyDescent="0.2">
      <c r="A276" s="43">
        <f>'S5 Maquette'!B279</f>
        <v>0</v>
      </c>
      <c r="B276" s="43">
        <f>'S5 Maquette'!C279</f>
        <v>0</v>
      </c>
      <c r="C276" s="42">
        <f>'S5 Maquette'!F279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75" customHeight="1" x14ac:dyDescent="0.2">
      <c r="A277" s="43">
        <f>'S5 Maquette'!B280</f>
        <v>0</v>
      </c>
      <c r="B277" s="43">
        <f>'S5 Maquette'!C280</f>
        <v>0</v>
      </c>
      <c r="C277" s="42">
        <f>'S5 Maquette'!F280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75" customHeight="1" x14ac:dyDescent="0.2">
      <c r="A278" s="43">
        <f>'S5 Maquette'!B281</f>
        <v>0</v>
      </c>
      <c r="B278" s="43">
        <f>'S5 Maquette'!C281</f>
        <v>0</v>
      </c>
      <c r="C278" s="42">
        <f>'S5 Maquette'!F281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75" customHeight="1" x14ac:dyDescent="0.2">
      <c r="A279" s="43">
        <f>'S5 Maquette'!B282</f>
        <v>0</v>
      </c>
      <c r="B279" s="43">
        <f>'S5 Maquette'!C282</f>
        <v>0</v>
      </c>
      <c r="C279" s="42">
        <f>'S5 Maquette'!F282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75" customHeight="1" x14ac:dyDescent="0.2">
      <c r="A280" s="43">
        <f>'S5 Maquette'!B283</f>
        <v>0</v>
      </c>
      <c r="B280" s="43">
        <f>'S5 Maquette'!C283</f>
        <v>0</v>
      </c>
      <c r="C280" s="42">
        <f>'S5 Maquette'!F283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75" customHeight="1" x14ac:dyDescent="0.2">
      <c r="A281" s="43">
        <f>'S5 Maquette'!B284</f>
        <v>0</v>
      </c>
      <c r="B281" s="43">
        <f>'S5 Maquette'!C284</f>
        <v>0</v>
      </c>
      <c r="C281" s="42">
        <f>'S5 Maquette'!F284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75" customHeight="1" x14ac:dyDescent="0.2">
      <c r="A282" s="43">
        <f>'S5 Maquette'!B285</f>
        <v>0</v>
      </c>
      <c r="B282" s="43">
        <f>'S5 Maquette'!C285</f>
        <v>0</v>
      </c>
      <c r="C282" s="42">
        <f>'S5 Maquette'!F285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75" customHeight="1" x14ac:dyDescent="0.2">
      <c r="A283" s="43">
        <f>'S5 Maquette'!B286</f>
        <v>0</v>
      </c>
      <c r="B283" s="43">
        <f>'S5 Maquette'!C286</f>
        <v>0</v>
      </c>
      <c r="C283" s="42">
        <f>'S5 Maquette'!F286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75" customHeight="1" x14ac:dyDescent="0.2">
      <c r="A284" s="43">
        <f>'S5 Maquette'!B287</f>
        <v>0</v>
      </c>
      <c r="B284" s="43">
        <f>'S5 Maquette'!C287</f>
        <v>0</v>
      </c>
      <c r="C284" s="42">
        <f>'S5 Maquette'!F287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75" customHeight="1" x14ac:dyDescent="0.2">
      <c r="A285" s="43">
        <f>'S5 Maquette'!B288</f>
        <v>0</v>
      </c>
      <c r="B285" s="43">
        <f>'S5 Maquette'!C288</f>
        <v>0</v>
      </c>
      <c r="C285" s="42">
        <f>'S5 Maquette'!F288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75" customHeight="1" x14ac:dyDescent="0.2">
      <c r="A286" s="43">
        <f>'S5 Maquette'!B289</f>
        <v>0</v>
      </c>
      <c r="B286" s="43">
        <f>'S5 Maquette'!C289</f>
        <v>0</v>
      </c>
      <c r="C286" s="42">
        <f>'S5 Maquette'!F289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75" customHeight="1" x14ac:dyDescent="0.2">
      <c r="A287" s="43">
        <f>'S5 Maquette'!B290</f>
        <v>0</v>
      </c>
      <c r="B287" s="43">
        <f>'S5 Maquette'!C290</f>
        <v>0</v>
      </c>
      <c r="C287" s="42">
        <f>'S5 Maquette'!F290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75" customHeight="1" x14ac:dyDescent="0.2">
      <c r="A288" s="43">
        <f>'S5 Maquette'!B291</f>
        <v>0</v>
      </c>
      <c r="B288" s="43">
        <f>'S5 Maquette'!C291</f>
        <v>0</v>
      </c>
      <c r="C288" s="42">
        <f>'S5 Maquette'!F291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75" customHeight="1" x14ac:dyDescent="0.2">
      <c r="A289" s="43">
        <f>'S5 Maquette'!B292</f>
        <v>0</v>
      </c>
      <c r="B289" s="43">
        <f>'S5 Maquette'!C292</f>
        <v>0</v>
      </c>
      <c r="C289" s="42">
        <f>'S5 Maquette'!F292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75" customHeight="1" x14ac:dyDescent="0.2">
      <c r="A290" s="43">
        <f>'S5 Maquette'!B293</f>
        <v>0</v>
      </c>
      <c r="B290" s="43">
        <f>'S5 Maquette'!C293</f>
        <v>0</v>
      </c>
      <c r="C290" s="42">
        <f>'S5 Maquette'!F293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75" customHeight="1" x14ac:dyDescent="0.2">
      <c r="A291" s="43">
        <f>'S5 Maquette'!B294</f>
        <v>0</v>
      </c>
      <c r="B291" s="43">
        <f>'S5 Maquette'!C294</f>
        <v>0</v>
      </c>
      <c r="C291" s="42">
        <f>'S5 Maquette'!F294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75" customHeight="1" x14ac:dyDescent="0.2">
      <c r="A292" s="43">
        <f>'S5 Maquette'!B295</f>
        <v>0</v>
      </c>
      <c r="B292" s="43">
        <f>'S5 Maquette'!C295</f>
        <v>0</v>
      </c>
      <c r="C292" s="42">
        <f>'S5 Maquette'!F295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75" customHeight="1" x14ac:dyDescent="0.2">
      <c r="A293" s="43">
        <f>'S5 Maquette'!B296</f>
        <v>0</v>
      </c>
      <c r="B293" s="43">
        <f>'S5 Maquette'!C296</f>
        <v>0</v>
      </c>
      <c r="C293" s="42">
        <f>'S5 Maquette'!F296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75" customHeight="1" x14ac:dyDescent="0.2">
      <c r="A294" s="43">
        <f>'S5 Maquette'!B297</f>
        <v>0</v>
      </c>
      <c r="B294" s="43">
        <f>'S5 Maquette'!C297</f>
        <v>0</v>
      </c>
      <c r="C294" s="42">
        <f>'S5 Maquette'!F297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75" customHeight="1" x14ac:dyDescent="0.2">
      <c r="A295" s="43">
        <f>'S5 Maquette'!B298</f>
        <v>0</v>
      </c>
      <c r="B295" s="43">
        <f>'S5 Maquette'!C298</f>
        <v>0</v>
      </c>
      <c r="C295" s="42">
        <f>'S5 Maquette'!F298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75" customHeight="1" x14ac:dyDescent="0.2">
      <c r="A296" s="43">
        <f>'S5 Maquette'!B299</f>
        <v>0</v>
      </c>
      <c r="B296" s="43">
        <f>'S5 Maquette'!C299</f>
        <v>0</v>
      </c>
      <c r="C296" s="42">
        <f>'S5 Maquette'!F299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75" customHeight="1" x14ac:dyDescent="0.2">
      <c r="A297" s="43">
        <f>'S5 Maquette'!B300</f>
        <v>0</v>
      </c>
      <c r="B297" s="43">
        <f>'S5 Maquette'!C300</f>
        <v>0</v>
      </c>
      <c r="C297" s="42">
        <f>'S5 Maquette'!F300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75" customHeight="1" x14ac:dyDescent="0.2">
      <c r="A298" s="43">
        <f>'S5 Maquette'!B301</f>
        <v>0</v>
      </c>
      <c r="B298" s="43">
        <f>'S5 Maquette'!C301</f>
        <v>0</v>
      </c>
      <c r="C298" s="42">
        <f>'S5 Maquette'!F301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75" customHeight="1" x14ac:dyDescent="0.2">
      <c r="A299" s="43">
        <f>'S5 Maquette'!B302</f>
        <v>0</v>
      </c>
      <c r="B299" s="43">
        <f>'S5 Maquette'!C302</f>
        <v>0</v>
      </c>
      <c r="C299" s="42">
        <f>'S5 Maquette'!F302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75" customHeight="1" x14ac:dyDescent="0.2">
      <c r="A300" s="43">
        <f>'S5 Maquette'!B303</f>
        <v>0</v>
      </c>
      <c r="B300" s="43">
        <f>'S5 Maquette'!C303</f>
        <v>0</v>
      </c>
      <c r="C300" s="42">
        <f>'S5 Maquette'!F303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  <row r="301" spans="1:20" ht="30.75" customHeight="1" x14ac:dyDescent="0.2">
      <c r="A301" s="43">
        <f>'S5 Maquette'!B304</f>
        <v>0</v>
      </c>
      <c r="B301" s="43">
        <f>'S5 Maquette'!C304</f>
        <v>0</v>
      </c>
      <c r="C301" s="42">
        <f>'S5 Maquette'!F304</f>
        <v>0</v>
      </c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5"/>
    </row>
    <row r="302" spans="1:20" ht="30.75" customHeight="1" x14ac:dyDescent="0.2">
      <c r="A302" s="43">
        <f>'S5 Maquette'!B305</f>
        <v>0</v>
      </c>
      <c r="B302" s="43">
        <f>'S5 Maquette'!C305</f>
        <v>0</v>
      </c>
      <c r="C302" s="42">
        <f>'S5 Maquette'!F305</f>
        <v>0</v>
      </c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5"/>
    </row>
    <row r="303" spans="1:20" ht="30.75" customHeight="1" x14ac:dyDescent="0.2">
      <c r="A303" s="43">
        <f>'S5 Maquette'!B306</f>
        <v>0</v>
      </c>
      <c r="B303" s="43">
        <f>'S5 Maquette'!C306</f>
        <v>0</v>
      </c>
      <c r="C303" s="42">
        <f>'S5 Maquette'!F306</f>
        <v>0</v>
      </c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5"/>
    </row>
    <row r="304" spans="1:20" ht="30.75" customHeight="1" x14ac:dyDescent="0.2">
      <c r="A304" s="43">
        <f>'S5 Maquette'!B307</f>
        <v>0</v>
      </c>
      <c r="B304" s="43">
        <f>'S5 Maquette'!C307</f>
        <v>0</v>
      </c>
      <c r="C304" s="42">
        <f>'S5 Maquette'!F307</f>
        <v>0</v>
      </c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5"/>
    </row>
    <row r="305" spans="1:20" ht="30.75" customHeight="1" x14ac:dyDescent="0.2">
      <c r="A305" s="43">
        <f>'S5 Maquette'!B308</f>
        <v>0</v>
      </c>
      <c r="B305" s="43">
        <f>'S5 Maquette'!C308</f>
        <v>0</v>
      </c>
      <c r="C305" s="42">
        <f>'S5 Maquette'!F308</f>
        <v>0</v>
      </c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5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6:A1004">
    <cfRule type="expression" dxfId="210" priority="150">
      <formula>$C1="OPTION"</formula>
    </cfRule>
    <cfRule type="expression" dxfId="209" priority="148">
      <formula>$C1="Parcours Pédagogique"</formula>
    </cfRule>
    <cfRule type="expression" dxfId="208" priority="149">
      <formula>$C1="BLOC"</formula>
    </cfRule>
  </conditionalFormatting>
  <conditionalFormatting sqref="A48:A49">
    <cfRule type="expression" dxfId="207" priority="2">
      <formula>$F48="Modification"</formula>
    </cfRule>
    <cfRule type="expression" dxfId="206" priority="3">
      <formula>$F48="Création"</formula>
    </cfRule>
    <cfRule type="expression" dxfId="205" priority="1">
      <formula>$F48="Fermeture"</formula>
    </cfRule>
  </conditionalFormatting>
  <conditionalFormatting sqref="A16:S26 J33:S37 J40:S40 J59:S59 A64:S303 E41:S46 J47:S49 E50:S58 E60:S63 A27:C47 B48:C49 A50:C63 T16">
    <cfRule type="expression" dxfId="204" priority="153">
      <formula>$C16="Modification MCC"</formula>
    </cfRule>
  </conditionalFormatting>
  <conditionalFormatting sqref="A18:S26 A27:C47 J33:S37 J40:S40 E41:S46 J47:S49 B48:C49 E50:S58 A50:C63 J59:S59 E60:S63 A64:S305 T18">
    <cfRule type="expression" dxfId="203" priority="157">
      <formula>$C18="Modification"</formula>
    </cfRule>
  </conditionalFormatting>
  <conditionalFormatting sqref="B1:S9 B10:E10 J10:S11 B11:D11 B12:M12 P12 B13:L13 B14:N14 P14:S17 B15:M17 B306:S1004">
    <cfRule type="expression" dxfId="202" priority="156">
      <formula>$D1="Fermeture"</formula>
    </cfRule>
    <cfRule type="expression" dxfId="201" priority="155">
      <formula>$D1="Création"</formula>
    </cfRule>
  </conditionalFormatting>
  <conditionalFormatting sqref="D27:D37 D40:I40 D41:D63 E47:I47 E59:I59">
    <cfRule type="expression" dxfId="200" priority="128">
      <formula>$C27="Fermeture"</formula>
    </cfRule>
    <cfRule type="expression" dxfId="199" priority="126">
      <formula>$C27="Modification"</formula>
    </cfRule>
    <cfRule type="expression" dxfId="198" priority="127">
      <formula>$C27="Création"</formula>
    </cfRule>
  </conditionalFormatting>
  <conditionalFormatting sqref="D27:D37 E47:I47 D41:D63 D40:I40 E59:I59">
    <cfRule type="expression" dxfId="197" priority="125">
      <formula>$C27="Modification MCC"</formula>
    </cfRule>
  </conditionalFormatting>
  <conditionalFormatting sqref="D38:P39 R38:R39">
    <cfRule type="expression" dxfId="196" priority="58">
      <formula>$C38="Création"</formula>
    </cfRule>
    <cfRule type="expression" dxfId="195" priority="57">
      <formula>$C38="Modification"</formula>
    </cfRule>
    <cfRule type="expression" dxfId="194" priority="56">
      <formula>$C38="Modification MCC"</formula>
    </cfRule>
    <cfRule type="expression" dxfId="193" priority="59">
      <formula>$C38="Fermeture"</formula>
    </cfRule>
    <cfRule type="expression" dxfId="192" priority="50">
      <formula>$B38="Option"</formula>
    </cfRule>
  </conditionalFormatting>
  <conditionalFormatting sqref="D27:S37">
    <cfRule type="expression" dxfId="191" priority="124">
      <formula>$B27="Option"</formula>
    </cfRule>
  </conditionalFormatting>
  <conditionalFormatting sqref="D40:S47 D59:S63 C1:S26 C27:C63 C64:S1004">
    <cfRule type="expression" dxfId="190" priority="129">
      <formula>$B1="Option"</formula>
    </cfRule>
  </conditionalFormatting>
  <conditionalFormatting sqref="D48:S58">
    <cfRule type="expression" dxfId="189" priority="9">
      <formula>$B48="Option"</formula>
    </cfRule>
  </conditionalFormatting>
  <conditionalFormatting sqref="E47:I49">
    <cfRule type="expression" dxfId="188" priority="24">
      <formula>$C47="Création"</formula>
    </cfRule>
    <cfRule type="expression" dxfId="187" priority="25">
      <formula>$C47="Fermeture"</formula>
    </cfRule>
    <cfRule type="expression" dxfId="186" priority="23">
      <formula>$C47="Modification"</formula>
    </cfRule>
    <cfRule type="expression" dxfId="185" priority="22">
      <formula>$C47="Modification MCC"</formula>
    </cfRule>
  </conditionalFormatting>
  <conditionalFormatting sqref="E27:S32 E33:I37">
    <cfRule type="expression" dxfId="184" priority="139">
      <formula>$C27="Fermeture"</formula>
    </cfRule>
    <cfRule type="expression" dxfId="183" priority="136">
      <formula>$C27="Modification MCC"</formula>
    </cfRule>
    <cfRule type="expression" dxfId="182" priority="137">
      <formula>$C27="Modification"</formula>
    </cfRule>
    <cfRule type="expression" dxfId="181" priority="138">
      <formula>$C27="Création"</formula>
    </cfRule>
  </conditionalFormatting>
  <conditionalFormatting sqref="J1:J37 J40:J1004">
    <cfRule type="expression" dxfId="180" priority="134">
      <formula>$I1="NON"</formula>
    </cfRule>
  </conditionalFormatting>
  <conditionalFormatting sqref="J38:J39">
    <cfRule type="expression" dxfId="179" priority="52">
      <formula>$I38="NON"</formula>
    </cfRule>
  </conditionalFormatting>
  <conditionalFormatting sqref="L1:L1004">
    <cfRule type="expression" dxfId="178" priority="88">
      <formula>$K1="CT (Contrôle terminal)"</formula>
    </cfRule>
    <cfRule type="expression" dxfId="177" priority="87">
      <formula>$K1="CCI (CC Intégral)"</formula>
    </cfRule>
  </conditionalFormatting>
  <conditionalFormatting sqref="L18:L26 L40 L59 L81:L305 L33">
    <cfRule type="expression" dxfId="176" priority="152">
      <formula>$K1="CCI (CC Intégral)"</formula>
    </cfRule>
  </conditionalFormatting>
  <conditionalFormatting sqref="L34:L39">
    <cfRule type="expression" dxfId="175" priority="54">
      <formula>$K1048576="CT (Contrôle terminal)"</formula>
    </cfRule>
    <cfRule type="expression" dxfId="174" priority="55">
      <formula>$K1048576="CCI (CC Intégral)"</formula>
    </cfRule>
  </conditionalFormatting>
  <conditionalFormatting sqref="L41:L43">
    <cfRule type="expression" dxfId="173" priority="36">
      <formula>$K7="CCI (CC Intégral)"</formula>
    </cfRule>
    <cfRule type="expression" dxfId="172" priority="35">
      <formula>$K7="CT (Contrôle terminal)"</formula>
    </cfRule>
  </conditionalFormatting>
  <conditionalFormatting sqref="L44:L46">
    <cfRule type="expression" dxfId="171" priority="34">
      <formula>$K27="CCI (CC Intégral)"</formula>
    </cfRule>
    <cfRule type="expression" dxfId="170" priority="33">
      <formula>$K27="CT (Contrôle terminal)"</formula>
    </cfRule>
  </conditionalFormatting>
  <conditionalFormatting sqref="L47">
    <cfRule type="expression" dxfId="169" priority="280">
      <formula>$K31="CT (Contrôle terminal)"</formula>
    </cfRule>
    <cfRule type="expression" dxfId="168" priority="277">
      <formula>$K31="CCI (CC Intégral)"</formula>
    </cfRule>
  </conditionalFormatting>
  <conditionalFormatting sqref="L48:L49">
    <cfRule type="expression" dxfId="167" priority="26">
      <formula>#REF!="CCI (CC Intégral)"</formula>
    </cfRule>
    <cfRule type="expression" dxfId="166" priority="27">
      <formula>#REF!="CT (Contrôle terminal)"</formula>
    </cfRule>
  </conditionalFormatting>
  <conditionalFormatting sqref="L50:L58">
    <cfRule type="expression" dxfId="165" priority="11">
      <formula>$K11="CT (Contrôle terminal)"</formula>
    </cfRule>
    <cfRule type="expression" dxfId="164" priority="12">
      <formula>$K11="CCI (CC Intégral)"</formula>
    </cfRule>
  </conditionalFormatting>
  <conditionalFormatting sqref="L60">
    <cfRule type="expression" dxfId="163" priority="197">
      <formula>$K21="CT (Contrôle terminal)"</formula>
    </cfRule>
    <cfRule type="expression" dxfId="162" priority="198">
      <formula>$K21="CCI (CC Intégral)"</formula>
    </cfRule>
  </conditionalFormatting>
  <conditionalFormatting sqref="L61:L63">
    <cfRule type="expression" dxfId="161" priority="8">
      <formula>#REF!="CCI (CC Intégral)"</formula>
    </cfRule>
    <cfRule type="expression" dxfId="160" priority="7">
      <formula>#REF!="CT (Contrôle terminal)"</formula>
    </cfRule>
  </conditionalFormatting>
  <conditionalFormatting sqref="L64:L66 L76:L80">
    <cfRule type="expression" dxfId="159" priority="228">
      <formula>#REF!="CT (Contrôle terminal)"</formula>
    </cfRule>
    <cfRule type="expression" dxfId="158" priority="225">
      <formula>#REF!="CCI (CC Intégral)"</formula>
    </cfRule>
  </conditionalFormatting>
  <conditionalFormatting sqref="L67:L75">
    <cfRule type="expression" dxfId="157" priority="242">
      <formula>$K64="CCI (CC Intégral)"</formula>
    </cfRule>
    <cfRule type="expression" dxfId="156" priority="248">
      <formula>$K64="CT (Contrôle terminal)"</formula>
    </cfRule>
  </conditionalFormatting>
  <conditionalFormatting sqref="M1:M37 M40:M1004">
    <cfRule type="expression" dxfId="155" priority="135">
      <formula>$K1="CT (Contrôle terminal)"</formula>
    </cfRule>
  </conditionalFormatting>
  <conditionalFormatting sqref="M18 L18:L26 L40 L59 L81:L305 L33">
    <cfRule type="expression" dxfId="154" priority="151">
      <formula>$K1="CT (Contrôle terminal)"</formula>
    </cfRule>
  </conditionalFormatting>
  <conditionalFormatting sqref="M38:M39">
    <cfRule type="expression" dxfId="153" priority="53">
      <formula>$K38="CT (Contrôle terminal)"</formula>
    </cfRule>
  </conditionalFormatting>
  <conditionalFormatting sqref="N1:O1004">
    <cfRule type="expression" dxfId="152" priority="90">
      <formula>$K1="CCI (CC Intégral)"</formula>
    </cfRule>
  </conditionalFormatting>
  <conditionalFormatting sqref="P14:S17 B15:M17 B1:S9 J10:S11 B12:M12 B14:N14 B306:S1004 B13:L13 B10:E10 B11:D11 P12">
    <cfRule type="expression" dxfId="151" priority="154">
      <formula>$D1="Modification"</formula>
    </cfRule>
  </conditionalFormatting>
  <conditionalFormatting sqref="Q38">
    <cfRule type="expression" dxfId="150" priority="49">
      <formula>$C38="Fermeture"</formula>
    </cfRule>
    <cfRule type="expression" dxfId="149" priority="48">
      <formula>$C38="Création"</formula>
    </cfRule>
    <cfRule type="expression" dxfId="148" priority="47">
      <formula>$C38="Modification"</formula>
    </cfRule>
    <cfRule type="expression" dxfId="147" priority="46">
      <formula>$C38="Modification MCC"</formula>
    </cfRule>
    <cfRule type="expression" dxfId="146" priority="45">
      <formula>$B38="Option"</formula>
    </cfRule>
  </conditionalFormatting>
  <conditionalFormatting sqref="Q39 S39">
    <cfRule type="expression" dxfId="145" priority="60">
      <formula>$C38="Modification MCC"</formula>
    </cfRule>
    <cfRule type="expression" dxfId="144" priority="62">
      <formula>$B38="Option"</formula>
    </cfRule>
    <cfRule type="expression" dxfId="143" priority="61">
      <formula>$C38="Modification"</formula>
    </cfRule>
    <cfRule type="expression" dxfId="142" priority="65">
      <formula>$C38="Fermeture"</formula>
    </cfRule>
    <cfRule type="expression" dxfId="141" priority="64">
      <formula>$C38="Création"</formula>
    </cfRule>
  </conditionalFormatting>
  <conditionalFormatting sqref="Q39">
    <cfRule type="expression" dxfId="140" priority="63">
      <formula>$P38="Autres"</formula>
    </cfRule>
  </conditionalFormatting>
  <conditionalFormatting sqref="Q1:R37 Q40:R1004">
    <cfRule type="expression" dxfId="139" priority="132">
      <formula>$P1="Autres"</formula>
    </cfRule>
  </conditionalFormatting>
  <conditionalFormatting sqref="R38:R39">
    <cfRule type="expression" dxfId="138" priority="51">
      <formula>$P38="Autres"</formula>
    </cfRule>
  </conditionalFormatting>
  <conditionalFormatting sqref="S1:S38">
    <cfRule type="expression" dxfId="137" priority="76">
      <formula>$P1="CT (Contrôle terminal)"</formula>
    </cfRule>
  </conditionalFormatting>
  <conditionalFormatting sqref="S38">
    <cfRule type="expression" dxfId="136" priority="40">
      <formula>$B38="Option"</formula>
    </cfRule>
    <cfRule type="expression" dxfId="135" priority="41">
      <formula>$C38="Modification MCC"</formula>
    </cfRule>
    <cfRule type="expression" dxfId="134" priority="42">
      <formula>$C38="Modification"</formula>
    </cfRule>
    <cfRule type="expression" dxfId="133" priority="43">
      <formula>$C38="Création"</formula>
    </cfRule>
    <cfRule type="expression" dxfId="132" priority="44">
      <formula>$C38="Fermeture"</formula>
    </cfRule>
  </conditionalFormatting>
  <conditionalFormatting sqref="S39">
    <cfRule type="expression" dxfId="131" priority="66">
      <formula>$P38="CT (Contrôle terminal)"</formula>
    </cfRule>
  </conditionalFormatting>
  <conditionalFormatting sqref="S40:S1004">
    <cfRule type="expression" dxfId="130" priority="10">
      <formula>$P40="CT (Contrôle terminal)"</formula>
    </cfRule>
  </conditionalFormatting>
  <conditionalFormatting sqref="T18 A18:S26 A27:C47 J33:S37 J40:S40 E41:S46 J47:S49 B48:C49 E50:S58 A50:C63 J59:S59 E60:S63 A64:S305">
    <cfRule type="expression" dxfId="129" priority="158">
      <formula>$C18="Création"</formula>
    </cfRule>
    <cfRule type="expression" dxfId="128" priority="159">
      <formula>$C18="Fermeture"</formula>
    </cfRule>
  </conditionalFormatting>
  <conditionalFormatting sqref="T18">
    <cfRule type="expression" dxfId="127" priority="144">
      <formula>$P18="CT (Contrôle terminal)"</formula>
    </cfRule>
  </conditionalFormatting>
  <dataValidations count="6">
    <dataValidation type="list" allowBlank="1" showInputMessage="1" showErrorMessage="1" sqref="G19 E19:F305 H19:I305 G23:G305" xr:uid="{00000000-0002-0000-0400-000000000000}">
      <formula1>"OUI, NON"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Q19:Q37 Q39:Q305 N19:N305" xr:uid="{00000000-0002-0000-0400-000005000000}">
      <formula1>List_Controle</formula1>
    </dataValidation>
    <dataValidation type="list" allowBlank="1" showInputMessage="1" showErrorMessage="1" sqref="P19:P305" xr:uid="{00000000-0002-0000-0400-000001000000}">
      <formula1>"CT (Contrôle terminal), Autres"</formula1>
    </dataValidation>
    <dataValidation type="list" allowBlank="1" showInputMessage="1" showErrorMessage="1" sqref="C19:C305" xr:uid="{00000000-0002-0000-0400-000003000000}">
      <formula1>"Modification MCC"</formula1>
    </dataValidation>
    <dataValidation type="list" allowBlank="1" showInputMessage="1" showErrorMessage="1" sqref="K19:K305" xr:uid="{00000000-0002-0000-0400-000004000000}">
      <formula1>List_Controle2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07"/>
  <sheetViews>
    <sheetView topLeftCell="A39" zoomScale="120" zoomScaleNormal="120" workbookViewId="0">
      <selection activeCell="B40" sqref="B40"/>
    </sheetView>
  </sheetViews>
  <sheetFormatPr baseColWidth="10" defaultColWidth="11.5" defaultRowHeight="15" x14ac:dyDescent="0.2"/>
  <cols>
    <col min="1" max="1" width="18.5" style="16" customWidth="1"/>
    <col min="2" max="2" width="64" style="16" customWidth="1"/>
    <col min="3" max="3" width="18" style="16" customWidth="1"/>
    <col min="4" max="4" width="15.6640625" style="16" customWidth="1"/>
    <col min="5" max="5" width="27.33203125" style="16" customWidth="1"/>
    <col min="6" max="6" width="24.6640625" style="16" customWidth="1"/>
    <col min="7" max="7" width="29.1640625" style="16" customWidth="1"/>
    <col min="8" max="8" width="46" style="16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0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</row>
    <row r="3" spans="1:10" x14ac:dyDescent="0.2">
      <c r="A3" s="167"/>
      <c r="B3" s="167"/>
      <c r="C3" s="167"/>
      <c r="D3" s="167"/>
      <c r="E3" s="167"/>
      <c r="F3" s="167"/>
      <c r="G3" s="167"/>
      <c r="H3" s="167"/>
      <c r="I3" s="167"/>
      <c r="J3" s="167"/>
    </row>
    <row r="4" spans="1:10" x14ac:dyDescent="0.2">
      <c r="A4" s="167"/>
      <c r="B4" s="167"/>
      <c r="C4" s="167"/>
      <c r="D4" s="167"/>
      <c r="E4" s="167"/>
      <c r="F4" s="167"/>
      <c r="G4" s="167"/>
      <c r="H4" s="167"/>
      <c r="I4" s="167"/>
      <c r="J4" s="167"/>
    </row>
    <row r="5" spans="1:10" x14ac:dyDescent="0.2">
      <c r="A5" s="167"/>
      <c r="B5" s="167"/>
      <c r="C5" s="167"/>
      <c r="D5" s="167"/>
      <c r="E5" s="167"/>
      <c r="F5" s="167"/>
      <c r="G5" s="167"/>
      <c r="H5" s="167"/>
      <c r="I5" s="167"/>
      <c r="J5" s="167"/>
    </row>
    <row r="6" spans="1:10" x14ac:dyDescent="0.2">
      <c r="A6" s="167"/>
      <c r="B6" s="167"/>
      <c r="C6" s="167"/>
      <c r="D6" s="167"/>
      <c r="E6" s="167"/>
      <c r="F6" s="167"/>
      <c r="G6" s="167"/>
      <c r="H6" s="167"/>
      <c r="I6" s="167"/>
      <c r="J6" s="167"/>
    </row>
    <row r="7" spans="1:10" ht="18" customHeight="1" x14ac:dyDescent="0.2">
      <c r="A7" s="172" t="s">
        <v>216</v>
      </c>
      <c r="B7" s="230" t="str">
        <f>'Fiche Générale'!B3</f>
        <v>Portail_SHS</v>
      </c>
      <c r="C7" s="172" t="s">
        <v>217</v>
      </c>
      <c r="D7" s="172"/>
      <c r="E7" s="233" t="str">
        <f>'Fiche Générale'!B4</f>
        <v>Histoire</v>
      </c>
      <c r="F7" s="230"/>
      <c r="G7" s="172" t="s">
        <v>218</v>
      </c>
      <c r="H7" s="236">
        <f>'Fiche Générale'!B5</f>
        <v>0</v>
      </c>
      <c r="I7" s="236"/>
      <c r="J7" s="236"/>
    </row>
    <row r="8" spans="1:10" ht="18" customHeight="1" x14ac:dyDescent="0.2">
      <c r="A8" s="172"/>
      <c r="B8" s="231"/>
      <c r="C8" s="172"/>
      <c r="D8" s="172"/>
      <c r="E8" s="234"/>
      <c r="F8" s="231"/>
      <c r="G8" s="172"/>
      <c r="H8" s="236"/>
      <c r="I8" s="236"/>
      <c r="J8" s="236"/>
    </row>
    <row r="9" spans="1:10" ht="18" customHeight="1" x14ac:dyDescent="0.2">
      <c r="A9" s="172"/>
      <c r="B9" s="231"/>
      <c r="C9" s="172"/>
      <c r="D9" s="172"/>
      <c r="E9" s="235"/>
      <c r="F9" s="232"/>
      <c r="G9" s="172"/>
      <c r="H9" s="236"/>
      <c r="I9" s="236"/>
      <c r="J9" s="236"/>
    </row>
    <row r="10" spans="1:10" ht="18" customHeight="1" x14ac:dyDescent="0.2">
      <c r="A10" s="172"/>
      <c r="B10" s="231"/>
      <c r="C10" s="175" t="s">
        <v>219</v>
      </c>
      <c r="D10" s="175"/>
      <c r="E10" s="176" t="str">
        <f>'Fiche Générale'!B9</f>
        <v>Histoire &amp; Enseignement de l'Histoire-Géographie (MPC2D)</v>
      </c>
      <c r="F10" s="177"/>
      <c r="G10" s="177"/>
      <c r="H10" s="177"/>
      <c r="I10" s="177"/>
      <c r="J10" s="178"/>
    </row>
    <row r="11" spans="1:10" ht="18" customHeight="1" x14ac:dyDescent="0.2">
      <c r="A11" s="172"/>
      <c r="B11" s="232"/>
      <c r="C11" s="175"/>
      <c r="D11" s="175"/>
      <c r="E11" s="179"/>
      <c r="F11" s="180"/>
      <c r="G11" s="180"/>
      <c r="H11" s="180"/>
      <c r="I11" s="180"/>
      <c r="J11" s="181"/>
    </row>
    <row r="13" spans="1:10" x14ac:dyDescent="0.2">
      <c r="A13" s="191" t="s">
        <v>220</v>
      </c>
      <c r="B13" s="200" t="str">
        <f>'S5 Maquette'!B13:B14</f>
        <v>3 ème Année de Licence</v>
      </c>
      <c r="C13" s="191" t="s">
        <v>222</v>
      </c>
      <c r="D13" s="191"/>
      <c r="E13" s="190">
        <f>'S5 Maquette'!E13:F14</f>
        <v>0</v>
      </c>
      <c r="F13" s="190"/>
      <c r="G13" s="191" t="s">
        <v>200</v>
      </c>
      <c r="H13" s="203">
        <f>Calcul!D7</f>
        <v>473</v>
      </c>
      <c r="I13" s="203"/>
    </row>
    <row r="14" spans="1:10" x14ac:dyDescent="0.2">
      <c r="A14" s="191"/>
      <c r="B14" s="202"/>
      <c r="C14" s="191"/>
      <c r="D14" s="191"/>
      <c r="E14" s="190"/>
      <c r="F14" s="190"/>
      <c r="G14" s="191"/>
      <c r="H14" s="203"/>
      <c r="I14" s="203"/>
    </row>
    <row r="15" spans="1:10" x14ac:dyDescent="0.2">
      <c r="A15" s="191" t="s">
        <v>223</v>
      </c>
      <c r="B15" s="222" t="s">
        <v>186</v>
      </c>
      <c r="C15" s="182" t="s">
        <v>224</v>
      </c>
      <c r="D15" s="183"/>
      <c r="E15" s="191"/>
      <c r="F15" s="191"/>
      <c r="G15" s="191" t="s">
        <v>201</v>
      </c>
      <c r="H15" s="203">
        <f ca="1">Calcul!D20</f>
        <v>-57</v>
      </c>
      <c r="I15" s="203"/>
    </row>
    <row r="16" spans="1:10" x14ac:dyDescent="0.2">
      <c r="A16" s="191"/>
      <c r="B16" s="228"/>
      <c r="C16" s="185"/>
      <c r="D16" s="186"/>
      <c r="E16" s="191"/>
      <c r="F16" s="191"/>
      <c r="G16" s="191"/>
      <c r="H16" s="203"/>
      <c r="I16" s="203"/>
    </row>
    <row r="17" spans="1:15" x14ac:dyDescent="0.2">
      <c r="I17" s="17"/>
      <c r="J17" s="17"/>
      <c r="K17" s="17"/>
      <c r="L17" s="17"/>
      <c r="M17" s="17"/>
      <c r="N17" s="17"/>
    </row>
    <row r="18" spans="1:15" ht="49.25" customHeight="1" x14ac:dyDescent="0.2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ht="43.25" customHeight="1" x14ac:dyDescent="0.2">
      <c r="A19" s="53">
        <v>0</v>
      </c>
      <c r="B19" s="51" t="s">
        <v>348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25" customHeight="1" x14ac:dyDescent="0.2">
      <c r="A20" s="53" t="s">
        <v>233</v>
      </c>
      <c r="B20" s="51" t="s">
        <v>234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25" customHeight="1" x14ac:dyDescent="0.2">
      <c r="A21" s="53" t="s">
        <v>235</v>
      </c>
      <c r="B21" s="51" t="s">
        <v>236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25" customHeight="1" x14ac:dyDescent="0.2">
      <c r="A22" s="53" t="s">
        <v>237</v>
      </c>
      <c r="B22" s="52" t="s">
        <v>349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25" customHeight="1" x14ac:dyDescent="0.2">
      <c r="A23" s="53"/>
      <c r="B23" s="52" t="s">
        <v>239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25" customHeight="1" x14ac:dyDescent="0.2">
      <c r="A24" s="53" t="s">
        <v>240</v>
      </c>
      <c r="B24" s="52" t="s">
        <v>350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25" customHeight="1" x14ac:dyDescent="0.2">
      <c r="A25" s="53" t="s">
        <v>242</v>
      </c>
      <c r="B25" s="52" t="s">
        <v>351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25" customHeight="1" x14ac:dyDescent="0.2">
      <c r="A26" s="53" t="s">
        <v>244</v>
      </c>
      <c r="B26" s="52" t="s">
        <v>352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25" customHeight="1" x14ac:dyDescent="0.2">
      <c r="A27" s="7">
        <v>1</v>
      </c>
      <c r="B27" s="6" t="s">
        <v>353</v>
      </c>
      <c r="C27" s="7" t="s">
        <v>13</v>
      </c>
      <c r="D27" s="7">
        <v>6</v>
      </c>
      <c r="E27" s="5"/>
      <c r="F27" s="5"/>
      <c r="G27" s="5" t="s">
        <v>354</v>
      </c>
      <c r="H27" s="7"/>
      <c r="I27" s="7"/>
      <c r="J27" s="7"/>
      <c r="K27" s="7"/>
      <c r="L27" s="7"/>
      <c r="M27" s="7"/>
      <c r="N27" s="5"/>
      <c r="O27" s="5"/>
    </row>
    <row r="28" spans="1:15" ht="43.25" customHeight="1" x14ac:dyDescent="0.2">
      <c r="A28" s="7" t="s">
        <v>248</v>
      </c>
      <c r="B28" s="62" t="s">
        <v>355</v>
      </c>
      <c r="C28" s="7" t="s">
        <v>23</v>
      </c>
      <c r="D28" s="7"/>
      <c r="E28" s="5"/>
      <c r="F28" s="5"/>
      <c r="G28" s="5" t="s">
        <v>356</v>
      </c>
      <c r="H28" s="7"/>
      <c r="I28" s="7">
        <v>24</v>
      </c>
      <c r="J28" s="7">
        <v>24</v>
      </c>
      <c r="K28" s="7"/>
      <c r="L28" s="7"/>
      <c r="M28" s="7" t="s">
        <v>24</v>
      </c>
      <c r="N28" s="5"/>
      <c r="O28" s="5"/>
    </row>
    <row r="29" spans="1:15" ht="43.25" customHeight="1" thickBot="1" x14ac:dyDescent="0.25">
      <c r="A29" s="24" t="s">
        <v>251</v>
      </c>
      <c r="B29" s="63" t="s">
        <v>357</v>
      </c>
      <c r="C29" s="7" t="s">
        <v>23</v>
      </c>
      <c r="D29" s="7"/>
      <c r="E29" s="5"/>
      <c r="F29" s="5"/>
      <c r="G29" s="5" t="s">
        <v>358</v>
      </c>
      <c r="H29" s="7"/>
      <c r="I29" s="7">
        <v>24</v>
      </c>
      <c r="J29" s="7">
        <v>24</v>
      </c>
      <c r="K29" s="7"/>
      <c r="L29" s="7"/>
      <c r="M29" s="7" t="s">
        <v>24</v>
      </c>
      <c r="N29" s="5"/>
      <c r="O29" s="5"/>
    </row>
    <row r="30" spans="1:15" ht="43.25" customHeight="1" x14ac:dyDescent="0.2">
      <c r="A30" s="24">
        <v>2</v>
      </c>
      <c r="B30" s="6" t="s">
        <v>359</v>
      </c>
      <c r="C30" s="7" t="s">
        <v>13</v>
      </c>
      <c r="D30" s="7">
        <v>6</v>
      </c>
      <c r="E30" s="5"/>
      <c r="F30" s="5"/>
      <c r="G30" s="5" t="s">
        <v>360</v>
      </c>
      <c r="H30" s="7"/>
      <c r="I30" s="7"/>
      <c r="J30" s="7"/>
      <c r="K30" s="7"/>
      <c r="L30" s="7"/>
      <c r="M30" s="7"/>
      <c r="N30" s="5"/>
      <c r="O30" s="5"/>
    </row>
    <row r="31" spans="1:15" ht="43.25" customHeight="1" x14ac:dyDescent="0.2">
      <c r="A31" s="24" t="s">
        <v>256</v>
      </c>
      <c r="B31" s="6" t="s">
        <v>361</v>
      </c>
      <c r="C31" s="7" t="s">
        <v>23</v>
      </c>
      <c r="D31" s="7"/>
      <c r="E31" s="5"/>
      <c r="F31" s="5"/>
      <c r="G31" s="5" t="s">
        <v>362</v>
      </c>
      <c r="H31" s="7"/>
      <c r="I31" s="7">
        <v>24</v>
      </c>
      <c r="J31" s="7">
        <v>24</v>
      </c>
      <c r="K31" s="7"/>
      <c r="L31" s="7"/>
      <c r="M31" s="7" t="s">
        <v>24</v>
      </c>
      <c r="N31" s="5"/>
      <c r="O31" s="5"/>
    </row>
    <row r="32" spans="1:15" ht="43.25" customHeight="1" x14ac:dyDescent="0.2">
      <c r="A32" s="24" t="s">
        <v>259</v>
      </c>
      <c r="B32" s="6" t="s">
        <v>363</v>
      </c>
      <c r="C32" s="7" t="s">
        <v>23</v>
      </c>
      <c r="D32" s="7"/>
      <c r="E32" s="5"/>
      <c r="F32" s="5"/>
      <c r="G32" s="5" t="s">
        <v>364</v>
      </c>
      <c r="H32" s="7"/>
      <c r="I32" s="7">
        <v>24</v>
      </c>
      <c r="J32" s="7">
        <v>24</v>
      </c>
      <c r="K32" s="7"/>
      <c r="L32" s="7"/>
      <c r="M32" s="7" t="s">
        <v>24</v>
      </c>
      <c r="N32" s="5"/>
      <c r="O32" s="5"/>
    </row>
    <row r="33" spans="1:15" ht="43.25" customHeight="1" x14ac:dyDescent="0.2">
      <c r="A33" s="24">
        <v>3</v>
      </c>
      <c r="B33" s="6" t="s">
        <v>262</v>
      </c>
      <c r="C33" s="7" t="s">
        <v>32</v>
      </c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 x14ac:dyDescent="0.2">
      <c r="A34" s="24" t="s">
        <v>263</v>
      </c>
      <c r="B34" s="65" t="s">
        <v>365</v>
      </c>
      <c r="C34" s="7" t="s">
        <v>13</v>
      </c>
      <c r="D34" s="7">
        <v>6</v>
      </c>
      <c r="E34" s="5"/>
      <c r="F34" s="5"/>
      <c r="G34" s="74" t="s">
        <v>366</v>
      </c>
      <c r="H34" s="7"/>
      <c r="I34" s="7"/>
      <c r="J34" s="7"/>
      <c r="K34" s="7"/>
      <c r="L34" s="7"/>
      <c r="M34" s="7"/>
      <c r="N34" s="5"/>
      <c r="O34" s="5"/>
    </row>
    <row r="35" spans="1:15" s="64" customFormat="1" ht="43.25" customHeight="1" x14ac:dyDescent="0.2">
      <c r="A35" s="111" t="s">
        <v>266</v>
      </c>
      <c r="B35" s="112" t="s">
        <v>367</v>
      </c>
      <c r="C35" s="113" t="s">
        <v>23</v>
      </c>
      <c r="D35" s="113"/>
      <c r="E35" s="114"/>
      <c r="F35" s="114"/>
      <c r="G35" s="114" t="s">
        <v>368</v>
      </c>
      <c r="H35" s="113"/>
      <c r="I35" s="113">
        <v>12</v>
      </c>
      <c r="J35" s="113">
        <v>12</v>
      </c>
      <c r="K35" s="113"/>
      <c r="L35" s="113"/>
      <c r="M35" s="113" t="s">
        <v>14</v>
      </c>
      <c r="N35" s="114"/>
      <c r="O35" s="98" t="s">
        <v>406</v>
      </c>
    </row>
    <row r="36" spans="1:15" s="64" customFormat="1" ht="43.25" customHeight="1" x14ac:dyDescent="0.2">
      <c r="A36" s="111" t="s">
        <v>270</v>
      </c>
      <c r="B36" s="112" t="s">
        <v>369</v>
      </c>
      <c r="C36" s="113" t="s">
        <v>23</v>
      </c>
      <c r="D36" s="113"/>
      <c r="E36" s="114"/>
      <c r="F36" s="114"/>
      <c r="G36" s="114" t="s">
        <v>370</v>
      </c>
      <c r="H36" s="113"/>
      <c r="I36" s="115">
        <v>18</v>
      </c>
      <c r="J36" s="113"/>
      <c r="K36" s="113"/>
      <c r="L36" s="113"/>
      <c r="M36" s="113" t="s">
        <v>14</v>
      </c>
      <c r="N36" s="114"/>
      <c r="O36" s="73" t="s">
        <v>414</v>
      </c>
    </row>
    <row r="37" spans="1:15" s="64" customFormat="1" ht="43.25" customHeight="1" x14ac:dyDescent="0.2">
      <c r="A37" s="69" t="s">
        <v>266</v>
      </c>
      <c r="B37" s="75" t="s">
        <v>277</v>
      </c>
      <c r="C37" s="66" t="s">
        <v>23</v>
      </c>
      <c r="D37" s="66"/>
      <c r="E37" s="67"/>
      <c r="F37" s="67"/>
      <c r="G37" s="67"/>
      <c r="H37" s="66"/>
      <c r="I37" s="66"/>
      <c r="J37" s="68">
        <v>20</v>
      </c>
      <c r="K37" s="66"/>
      <c r="L37" s="66"/>
      <c r="M37" s="66" t="s">
        <v>24</v>
      </c>
      <c r="N37" s="73" t="s">
        <v>276</v>
      </c>
      <c r="O37" s="67" t="s">
        <v>372</v>
      </c>
    </row>
    <row r="38" spans="1:15" ht="43.25" customHeight="1" x14ac:dyDescent="0.2">
      <c r="A38" s="69" t="s">
        <v>270</v>
      </c>
      <c r="B38" s="92" t="s">
        <v>415</v>
      </c>
      <c r="C38" s="66" t="s">
        <v>38</v>
      </c>
      <c r="E38" s="5"/>
      <c r="F38" s="5" t="s">
        <v>25</v>
      </c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96" t="s">
        <v>419</v>
      </c>
      <c r="B39" s="104" t="s">
        <v>377</v>
      </c>
      <c r="C39" s="68" t="s">
        <v>23</v>
      </c>
      <c r="D39" s="68"/>
      <c r="E39" s="73"/>
      <c r="F39" s="73"/>
      <c r="G39" s="73" t="s">
        <v>378</v>
      </c>
      <c r="H39" s="68"/>
      <c r="I39" s="68">
        <v>18</v>
      </c>
      <c r="J39" s="68"/>
      <c r="K39" s="68"/>
      <c r="L39" s="68"/>
      <c r="M39" s="68" t="s">
        <v>24</v>
      </c>
      <c r="N39" s="73"/>
      <c r="O39" s="73"/>
    </row>
    <row r="40" spans="1:15" ht="43.25" customHeight="1" x14ac:dyDescent="0.2">
      <c r="A40" s="96" t="s">
        <v>416</v>
      </c>
      <c r="B40" s="104" t="s">
        <v>379</v>
      </c>
      <c r="C40" s="68" t="s">
        <v>23</v>
      </c>
      <c r="D40" s="68"/>
      <c r="E40" s="73"/>
      <c r="F40" s="73"/>
      <c r="G40" s="73" t="s">
        <v>380</v>
      </c>
      <c r="H40" s="68"/>
      <c r="I40" s="68">
        <v>18</v>
      </c>
      <c r="J40" s="68"/>
      <c r="K40" s="68"/>
      <c r="L40" s="68"/>
      <c r="M40" s="68" t="s">
        <v>24</v>
      </c>
      <c r="N40" s="73"/>
      <c r="O40" s="98"/>
    </row>
    <row r="41" spans="1:15" ht="43.25" customHeight="1" x14ac:dyDescent="0.2">
      <c r="A41" s="96" t="s">
        <v>417</v>
      </c>
      <c r="B41" s="101" t="s">
        <v>382</v>
      </c>
      <c r="C41" s="68" t="s">
        <v>23</v>
      </c>
      <c r="D41" s="100"/>
      <c r="E41" s="98"/>
      <c r="F41" s="98" t="s">
        <v>25</v>
      </c>
      <c r="G41" s="98" t="s">
        <v>383</v>
      </c>
      <c r="H41" s="100"/>
      <c r="I41" s="68">
        <v>24</v>
      </c>
      <c r="J41" s="68"/>
      <c r="K41" s="68"/>
      <c r="L41" s="68"/>
      <c r="M41" s="68" t="s">
        <v>24</v>
      </c>
      <c r="N41" s="98"/>
      <c r="O41" s="98"/>
    </row>
    <row r="42" spans="1:15" ht="43.25" customHeight="1" x14ac:dyDescent="0.2">
      <c r="A42" s="96" t="s">
        <v>418</v>
      </c>
      <c r="B42" s="101" t="s">
        <v>384</v>
      </c>
      <c r="C42" s="68" t="s">
        <v>23</v>
      </c>
      <c r="D42" s="100"/>
      <c r="E42" s="98"/>
      <c r="F42" s="98" t="s">
        <v>25</v>
      </c>
      <c r="G42" s="98" t="s">
        <v>385</v>
      </c>
      <c r="H42" s="100"/>
      <c r="I42" s="68">
        <v>24</v>
      </c>
      <c r="J42" s="68"/>
      <c r="K42" s="68"/>
      <c r="L42" s="68"/>
      <c r="M42" s="68" t="s">
        <v>24</v>
      </c>
      <c r="N42" s="98"/>
      <c r="O42" s="98"/>
    </row>
    <row r="43" spans="1:15" ht="43.25" customHeight="1" x14ac:dyDescent="0.2">
      <c r="A43" s="24" t="s">
        <v>278</v>
      </c>
      <c r="B43" s="6" t="s">
        <v>373</v>
      </c>
      <c r="C43" s="7" t="s">
        <v>13</v>
      </c>
      <c r="D43" s="7">
        <v>6</v>
      </c>
      <c r="E43" s="5"/>
      <c r="F43" s="5" t="s">
        <v>25</v>
      </c>
      <c r="G43" s="5"/>
      <c r="H43" s="7"/>
      <c r="I43" s="7"/>
      <c r="J43" s="7"/>
      <c r="K43" s="7"/>
      <c r="L43" s="7"/>
      <c r="M43" s="7"/>
      <c r="N43" s="5"/>
      <c r="O43" s="5"/>
    </row>
    <row r="44" spans="1:15" s="64" customFormat="1" ht="43.25" customHeight="1" x14ac:dyDescent="0.2">
      <c r="A44" s="69" t="s">
        <v>281</v>
      </c>
      <c r="B44" s="65" t="s">
        <v>409</v>
      </c>
      <c r="C44" s="66" t="s">
        <v>23</v>
      </c>
      <c r="D44" s="66"/>
      <c r="E44" s="67"/>
      <c r="F44" s="67" t="s">
        <v>25</v>
      </c>
      <c r="G44" s="67" t="s">
        <v>410</v>
      </c>
      <c r="H44" s="66"/>
      <c r="I44" s="66">
        <v>30</v>
      </c>
      <c r="J44" s="66"/>
      <c r="K44" s="66"/>
      <c r="L44" s="66"/>
      <c r="M44" s="66" t="s">
        <v>14</v>
      </c>
      <c r="N44" s="67"/>
      <c r="O44" s="67"/>
    </row>
    <row r="45" spans="1:15" s="64" customFormat="1" ht="43.25" customHeight="1" x14ac:dyDescent="0.2">
      <c r="A45" s="69" t="s">
        <v>297</v>
      </c>
      <c r="B45" s="65" t="s">
        <v>411</v>
      </c>
      <c r="C45" s="66" t="s">
        <v>23</v>
      </c>
      <c r="D45" s="66"/>
      <c r="E45" s="67"/>
      <c r="F45" s="67" t="s">
        <v>25</v>
      </c>
      <c r="G45" s="67" t="s">
        <v>412</v>
      </c>
      <c r="H45" s="66"/>
      <c r="I45" s="72"/>
      <c r="J45" s="66">
        <v>12</v>
      </c>
      <c r="K45" s="66"/>
      <c r="L45" s="66"/>
      <c r="M45" s="66" t="s">
        <v>14</v>
      </c>
      <c r="N45" s="67"/>
      <c r="O45" s="67" t="s">
        <v>371</v>
      </c>
    </row>
    <row r="46" spans="1:15" ht="43.25" customHeight="1" x14ac:dyDescent="0.2">
      <c r="A46" s="125"/>
      <c r="B46" s="126" t="s">
        <v>239</v>
      </c>
      <c r="C46" s="121" t="s">
        <v>38</v>
      </c>
      <c r="D46" s="121"/>
      <c r="E46" s="127"/>
      <c r="F46" s="127"/>
      <c r="G46" s="127"/>
      <c r="H46" s="121"/>
      <c r="I46" s="121"/>
      <c r="J46" s="121"/>
      <c r="K46" s="121"/>
      <c r="L46" s="121"/>
      <c r="M46" s="121"/>
      <c r="N46" s="127"/>
      <c r="O46" s="127"/>
    </row>
    <row r="47" spans="1:15" ht="43.25" customHeight="1" x14ac:dyDescent="0.2">
      <c r="A47" s="125" t="s">
        <v>281</v>
      </c>
      <c r="B47" s="126" t="s">
        <v>374</v>
      </c>
      <c r="C47" s="121" t="s">
        <v>13</v>
      </c>
      <c r="D47" s="121"/>
      <c r="E47" s="127"/>
      <c r="F47" s="127"/>
      <c r="G47" s="127"/>
      <c r="H47" s="121"/>
      <c r="I47" s="121"/>
      <c r="J47" s="121"/>
      <c r="K47" s="121"/>
      <c r="L47" s="121"/>
      <c r="M47" s="121"/>
      <c r="N47" s="127"/>
      <c r="O47" s="127"/>
    </row>
    <row r="48" spans="1:15" ht="43.25" customHeight="1" x14ac:dyDescent="0.2">
      <c r="A48" s="125" t="s">
        <v>284</v>
      </c>
      <c r="B48" s="126" t="s">
        <v>375</v>
      </c>
      <c r="C48" s="121" t="s">
        <v>23</v>
      </c>
      <c r="D48" s="121"/>
      <c r="E48" s="127"/>
      <c r="F48" s="127" t="s">
        <v>33</v>
      </c>
      <c r="G48" s="128" t="s">
        <v>376</v>
      </c>
      <c r="H48" s="121"/>
      <c r="I48" s="121">
        <v>12</v>
      </c>
      <c r="J48" s="121"/>
      <c r="K48" s="121"/>
      <c r="L48" s="121"/>
      <c r="M48" s="121" t="s">
        <v>24</v>
      </c>
      <c r="N48" s="127"/>
      <c r="O48" s="127"/>
    </row>
    <row r="49" spans="1:15" ht="43.25" customHeight="1" x14ac:dyDescent="0.2">
      <c r="A49" s="134" t="s">
        <v>287</v>
      </c>
      <c r="B49" s="135" t="s">
        <v>377</v>
      </c>
      <c r="C49" s="136" t="s">
        <v>23</v>
      </c>
      <c r="D49" s="136"/>
      <c r="E49" s="137"/>
      <c r="F49" s="137" t="s">
        <v>25</v>
      </c>
      <c r="G49" s="137" t="s">
        <v>378</v>
      </c>
      <c r="H49" s="136"/>
      <c r="I49" s="136">
        <v>18</v>
      </c>
      <c r="J49" s="136"/>
      <c r="K49" s="136"/>
      <c r="L49" s="136"/>
      <c r="M49" s="136" t="s">
        <v>24</v>
      </c>
      <c r="N49" s="137"/>
      <c r="O49" s="98" t="s">
        <v>405</v>
      </c>
    </row>
    <row r="50" spans="1:15" ht="43.25" customHeight="1" x14ac:dyDescent="0.2">
      <c r="A50" s="134" t="s">
        <v>289</v>
      </c>
      <c r="B50" s="135" t="s">
        <v>379</v>
      </c>
      <c r="C50" s="136" t="s">
        <v>23</v>
      </c>
      <c r="D50" s="136"/>
      <c r="E50" s="137"/>
      <c r="F50" s="137" t="s">
        <v>25</v>
      </c>
      <c r="G50" s="137" t="s">
        <v>380</v>
      </c>
      <c r="H50" s="136"/>
      <c r="I50" s="136">
        <v>18</v>
      </c>
      <c r="J50" s="136"/>
      <c r="K50" s="136"/>
      <c r="L50" s="136"/>
      <c r="M50" s="136" t="s">
        <v>24</v>
      </c>
      <c r="N50" s="137"/>
      <c r="O50" s="98" t="s">
        <v>405</v>
      </c>
    </row>
    <row r="51" spans="1:15" ht="43.25" customHeight="1" x14ac:dyDescent="0.25">
      <c r="A51" s="129" t="s">
        <v>297</v>
      </c>
      <c r="B51" s="130" t="s">
        <v>381</v>
      </c>
      <c r="C51" s="121" t="s">
        <v>32</v>
      </c>
      <c r="D51" s="131"/>
      <c r="E51" s="132"/>
      <c r="F51" s="132"/>
      <c r="G51" s="132"/>
      <c r="H51" s="131"/>
      <c r="I51" s="121"/>
      <c r="J51" s="121"/>
      <c r="K51" s="121"/>
      <c r="L51" s="121"/>
      <c r="M51" s="121"/>
      <c r="N51" s="132"/>
      <c r="O51" s="132"/>
    </row>
    <row r="52" spans="1:15" ht="43.25" customHeight="1" x14ac:dyDescent="0.25">
      <c r="A52" s="138" t="s">
        <v>300</v>
      </c>
      <c r="B52" s="139" t="s">
        <v>382</v>
      </c>
      <c r="C52" s="136" t="s">
        <v>23</v>
      </c>
      <c r="D52" s="140"/>
      <c r="E52" s="141"/>
      <c r="F52" s="141" t="s">
        <v>25</v>
      </c>
      <c r="G52" s="141" t="s">
        <v>383</v>
      </c>
      <c r="H52" s="140"/>
      <c r="I52" s="136">
        <v>24</v>
      </c>
      <c r="J52" s="136"/>
      <c r="K52" s="136"/>
      <c r="L52" s="136"/>
      <c r="M52" s="136" t="s">
        <v>24</v>
      </c>
      <c r="N52" s="141"/>
      <c r="O52" s="98" t="s">
        <v>405</v>
      </c>
    </row>
    <row r="53" spans="1:15" ht="43.25" customHeight="1" x14ac:dyDescent="0.25">
      <c r="A53" s="138" t="s">
        <v>303</v>
      </c>
      <c r="B53" s="139" t="s">
        <v>384</v>
      </c>
      <c r="C53" s="136" t="s">
        <v>23</v>
      </c>
      <c r="D53" s="140"/>
      <c r="E53" s="141"/>
      <c r="F53" s="141" t="s">
        <v>25</v>
      </c>
      <c r="G53" s="141" t="s">
        <v>385</v>
      </c>
      <c r="H53" s="140"/>
      <c r="I53" s="136">
        <v>24</v>
      </c>
      <c r="J53" s="136"/>
      <c r="K53" s="136"/>
      <c r="L53" s="136"/>
      <c r="M53" s="136" t="s">
        <v>24</v>
      </c>
      <c r="N53" s="141"/>
      <c r="O53" s="98" t="s">
        <v>405</v>
      </c>
    </row>
    <row r="54" spans="1:15" ht="43.2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5"/>
      <c r="B55" s="28"/>
      <c r="C55" s="7"/>
      <c r="D55" s="11"/>
      <c r="E55" s="8"/>
      <c r="F55" s="8"/>
      <c r="G55" s="8"/>
      <c r="H55" s="11"/>
      <c r="I55" s="14"/>
      <c r="J55" s="14"/>
      <c r="K55" s="7"/>
      <c r="L55" s="7"/>
      <c r="M55" s="7"/>
      <c r="N55" s="8"/>
      <c r="O55" s="8"/>
    </row>
    <row r="56" spans="1:15" ht="43.2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6"/>
      <c r="B58" s="29"/>
      <c r="C58" s="13"/>
      <c r="D58" s="12"/>
      <c r="E58" s="9"/>
      <c r="F58" s="9"/>
      <c r="G58" s="9"/>
      <c r="H58" s="12"/>
      <c r="I58" s="13"/>
      <c r="J58" s="13"/>
      <c r="K58" s="13"/>
      <c r="L58" s="13"/>
      <c r="M58" s="13"/>
      <c r="N58" s="9"/>
      <c r="O58" s="9"/>
    </row>
    <row r="59" spans="1:15" ht="43.2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5"/>
      <c r="B161" s="28"/>
      <c r="C161" s="7"/>
      <c r="D161" s="11"/>
      <c r="E161" s="8"/>
      <c r="F161" s="8"/>
      <c r="G161" s="8"/>
      <c r="H161" s="11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5"/>
      <c r="B162" s="28"/>
      <c r="C162" s="7"/>
      <c r="D162" s="11"/>
      <c r="E162" s="8"/>
      <c r="F162" s="8"/>
      <c r="G162" s="8"/>
      <c r="H162" s="11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5"/>
      <c r="B163" s="28"/>
      <c r="C163" s="7"/>
      <c r="D163" s="11"/>
      <c r="E163" s="8"/>
      <c r="F163" s="8"/>
      <c r="G163" s="8"/>
      <c r="H163" s="11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5"/>
      <c r="B164" s="28"/>
      <c r="C164" s="7"/>
      <c r="D164" s="11"/>
      <c r="E164" s="8"/>
      <c r="F164" s="8"/>
      <c r="G164" s="8"/>
      <c r="H164" s="11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5"/>
      <c r="B165" s="28"/>
      <c r="C165" s="7"/>
      <c r="D165" s="11"/>
      <c r="E165" s="8"/>
      <c r="F165" s="8"/>
      <c r="G165" s="8"/>
      <c r="H165" s="11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5"/>
      <c r="B166" s="28"/>
      <c r="C166" s="7"/>
      <c r="D166" s="11"/>
      <c r="E166" s="8"/>
      <c r="F166" s="8"/>
      <c r="G166" s="8"/>
      <c r="H166" s="11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5"/>
      <c r="B167" s="28"/>
      <c r="C167" s="7"/>
      <c r="D167" s="11"/>
      <c r="E167" s="8"/>
      <c r="F167" s="8"/>
      <c r="G167" s="8"/>
      <c r="H167" s="11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5"/>
      <c r="B297" s="28"/>
      <c r="C297" s="7"/>
      <c r="D297" s="11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5"/>
      <c r="B298" s="28"/>
      <c r="C298" s="7"/>
      <c r="D298" s="11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5"/>
      <c r="B299" s="28"/>
      <c r="C299" s="7"/>
      <c r="D299" s="11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5"/>
      <c r="B300" s="28"/>
      <c r="C300" s="7"/>
      <c r="D300" s="11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25" customHeight="1" x14ac:dyDescent="0.25">
      <c r="A301" s="25"/>
      <c r="B301" s="28"/>
      <c r="C301" s="7"/>
      <c r="D301" s="11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25" customHeight="1" x14ac:dyDescent="0.25">
      <c r="A302" s="25"/>
      <c r="B302" s="28"/>
      <c r="C302" s="7"/>
      <c r="D302" s="11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25" customHeight="1" x14ac:dyDescent="0.25">
      <c r="A303" s="25"/>
      <c r="B303" s="28"/>
      <c r="C303" s="7"/>
      <c r="D303" s="11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  <row r="304" spans="1:15" ht="43.25" customHeight="1" x14ac:dyDescent="0.25">
      <c r="A304" s="25"/>
      <c r="B304" s="28"/>
      <c r="C304" s="7"/>
      <c r="D304" s="7"/>
      <c r="E304" s="8"/>
      <c r="F304" s="8"/>
      <c r="G304" s="8"/>
      <c r="H304" s="8"/>
      <c r="I304" s="7"/>
      <c r="J304" s="7"/>
      <c r="K304" s="7"/>
      <c r="L304" s="7"/>
      <c r="M304" s="7"/>
      <c r="N304" s="8"/>
      <c r="O304" s="8"/>
    </row>
    <row r="305" spans="1:15" ht="43.25" customHeight="1" x14ac:dyDescent="0.25">
      <c r="A305" s="25"/>
      <c r="B305" s="28"/>
      <c r="C305" s="7"/>
      <c r="D305" s="7"/>
      <c r="E305" s="8"/>
      <c r="F305" s="8"/>
      <c r="G305" s="8"/>
      <c r="H305" s="8"/>
      <c r="I305" s="7"/>
      <c r="J305" s="7"/>
      <c r="K305" s="7"/>
      <c r="L305" s="7"/>
      <c r="M305" s="7"/>
      <c r="N305" s="8"/>
      <c r="O305" s="8"/>
    </row>
    <row r="306" spans="1:15" ht="43.25" customHeight="1" x14ac:dyDescent="0.25">
      <c r="A306" s="25"/>
      <c r="B306" s="28"/>
      <c r="C306" s="7"/>
      <c r="D306" s="7"/>
      <c r="E306" s="8"/>
      <c r="F306" s="8"/>
      <c r="G306" s="8"/>
      <c r="H306" s="8"/>
      <c r="I306" s="7"/>
      <c r="J306" s="7"/>
      <c r="K306" s="7"/>
      <c r="L306" s="7"/>
      <c r="M306" s="7"/>
      <c r="N306" s="8"/>
      <c r="O306" s="8"/>
    </row>
    <row r="307" spans="1:15" ht="43.25" customHeight="1" x14ac:dyDescent="0.25">
      <c r="A307" s="25"/>
      <c r="B307" s="28"/>
      <c r="C307" s="7"/>
      <c r="D307" s="7"/>
      <c r="E307" s="8"/>
      <c r="F307" s="8"/>
      <c r="G307" s="8"/>
      <c r="H307" s="8"/>
      <c r="I307" s="7"/>
      <c r="J307" s="7"/>
      <c r="K307" s="7"/>
      <c r="L307" s="7"/>
      <c r="M307" s="7"/>
      <c r="N307" s="8"/>
      <c r="O307" s="8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phoneticPr fontId="8" type="noConversion"/>
  <conditionalFormatting sqref="A1:A1006">
    <cfRule type="expression" dxfId="126" priority="41">
      <formula>$C1="Option"</formula>
    </cfRule>
  </conditionalFormatting>
  <conditionalFormatting sqref="A28:B29">
    <cfRule type="expression" dxfId="125" priority="61">
      <formula>$F28="Création"</formula>
    </cfRule>
    <cfRule type="expression" dxfId="124" priority="60">
      <formula>$F28="Modification"</formula>
    </cfRule>
    <cfRule type="expression" dxfId="123" priority="59">
      <formula>$F28="Fermeture"</formula>
    </cfRule>
  </conditionalFormatting>
  <conditionalFormatting sqref="A19:C26">
    <cfRule type="expression" dxfId="122" priority="65">
      <formula>$F19="Création"</formula>
    </cfRule>
    <cfRule type="expression" dxfId="121" priority="64">
      <formula>$F19="Modification"</formula>
    </cfRule>
    <cfRule type="expression" dxfId="120" priority="63">
      <formula>$F19="Fermeture"</formula>
    </cfRule>
  </conditionalFormatting>
  <conditionalFormatting sqref="A52:G53">
    <cfRule type="expression" dxfId="119" priority="50">
      <formula>$F52="Création"</formula>
    </cfRule>
    <cfRule type="expression" dxfId="118" priority="49">
      <formula>$F52="Modification"</formula>
    </cfRule>
    <cfRule type="expression" dxfId="117" priority="48">
      <formula>$F52="Fermeture"</formula>
    </cfRule>
  </conditionalFormatting>
  <conditionalFormatting sqref="A1:O9 A10:E10 K10:O11 A11:D11 A12:O12 A13:H13 J13:O16 A14:F14 A15:H15 A16:F16 A17:O18 D19:O26 A27:F27 H27:O32 C28:F29 A30:F32 A33:O33 A34:F34 H34:O34 A35:N35 A36:O36 C37:O37 A37:A38 A39:F42 H39:O42 A46:O47 H48:O48 A48:F50 H49:N50 A51:O51 H52:N53 A54:O1006">
    <cfRule type="expression" dxfId="116" priority="80">
      <formula>$F1="Modification"</formula>
    </cfRule>
    <cfRule type="expression" dxfId="115" priority="81">
      <formula>$F1="Création"</formula>
    </cfRule>
  </conditionalFormatting>
  <conditionalFormatting sqref="A1:O9 K10:O11 A12:O12 J13:O16 A17:O18 D19:O26 H27:O32 A33:O33 H34:O34 A35:N35 A36:O36 C37:O37 A46:O47 H48:O48 H49:N50 A51:O51 H52:N53 A54:O1006 A10:E10 A11:D11 A13:H13 A14:F14 A15:H15 A16:F16 A27:F27 C28:F29 A30:F32 A34:F34 A37:A38 A39:F42 A48:F50 H39:O42">
    <cfRule type="expression" dxfId="114" priority="79">
      <formula>$F1="Fermeture"</formula>
    </cfRule>
  </conditionalFormatting>
  <conditionalFormatting sqref="A43:O45">
    <cfRule type="expression" dxfId="113" priority="46">
      <formula>$F43="Création"</formula>
    </cfRule>
    <cfRule type="expression" dxfId="112" priority="45">
      <formula>$F43="Modification"</formula>
    </cfRule>
    <cfRule type="expression" dxfId="111" priority="44">
      <formula>$F43="Fermeture"</formula>
    </cfRule>
  </conditionalFormatting>
  <conditionalFormatting sqref="B38:C38">
    <cfRule type="expression" dxfId="110" priority="31">
      <formula>$F38="Création"</formula>
    </cfRule>
    <cfRule type="expression" dxfId="109" priority="30">
      <formula>$F38="Modification"</formula>
    </cfRule>
    <cfRule type="expression" dxfId="108" priority="29">
      <formula>$F38="Fermeture"</formula>
    </cfRule>
  </conditionalFormatting>
  <conditionalFormatting sqref="D1:E37 H48:N50">
    <cfRule type="expression" dxfId="107" priority="76">
      <formula>$C1="Option"</formula>
    </cfRule>
  </conditionalFormatting>
  <conditionalFormatting sqref="D39:E1006">
    <cfRule type="expression" dxfId="106" priority="23">
      <formula>$C39="Option"</formula>
    </cfRule>
  </conditionalFormatting>
  <conditionalFormatting sqref="E38 G38:N38">
    <cfRule type="expression" dxfId="105" priority="39">
      <formula>$C37="Option"</formula>
    </cfRule>
  </conditionalFormatting>
  <conditionalFormatting sqref="E38:O38">
    <cfRule type="expression" dxfId="104" priority="38">
      <formula>$F38="Création"</formula>
    </cfRule>
    <cfRule type="expression" dxfId="103" priority="36">
      <formula>$F38="Fermeture"</formula>
    </cfRule>
    <cfRule type="expression" dxfId="102" priority="37">
      <formula>$F38="Modification"</formula>
    </cfRule>
  </conditionalFormatting>
  <conditionalFormatting sqref="G27:G32">
    <cfRule type="expression" dxfId="101" priority="58">
      <formula>$F27="Création"</formula>
    </cfRule>
    <cfRule type="expression" dxfId="100" priority="57">
      <formula>$F27="Modification"</formula>
    </cfRule>
    <cfRule type="expression" dxfId="99" priority="56">
      <formula>$F27="Fermeture"</formula>
    </cfRule>
  </conditionalFormatting>
  <conditionalFormatting sqref="G39:G42">
    <cfRule type="expression" dxfId="98" priority="22">
      <formula>$F39="Création"</formula>
    </cfRule>
    <cfRule type="expression" dxfId="97" priority="21">
      <formula>$F39="Modification"</formula>
    </cfRule>
    <cfRule type="expression" dxfId="96" priority="20">
      <formula>$F39="Fermeture"</formula>
    </cfRule>
  </conditionalFormatting>
  <conditionalFormatting sqref="G49:G50">
    <cfRule type="expression" dxfId="95" priority="52">
      <formula>$F49="Fermeture"</formula>
    </cfRule>
    <cfRule type="expression" dxfId="94" priority="53">
      <formula>$F49="Modification"</formula>
    </cfRule>
    <cfRule type="expression" dxfId="93" priority="54">
      <formula>$F49="Création"</formula>
    </cfRule>
    <cfRule type="expression" dxfId="92" priority="51">
      <formula>$C49="Option"</formula>
    </cfRule>
  </conditionalFormatting>
  <conditionalFormatting sqref="G1:N33 H34:N34 G35:N37">
    <cfRule type="expression" dxfId="91" priority="55">
      <formula>$C1="Option"</formula>
    </cfRule>
  </conditionalFormatting>
  <conditionalFormatting sqref="G39:N47">
    <cfRule type="expression" dxfId="90" priority="19">
      <formula>$C39="Option"</formula>
    </cfRule>
  </conditionalFormatting>
  <conditionalFormatting sqref="G51:N1006">
    <cfRule type="expression" dxfId="89" priority="47">
      <formula>$C51="Option"</formula>
    </cfRule>
  </conditionalFormatting>
  <conditionalFormatting sqref="N38:N45">
    <cfRule type="expression" dxfId="88" priority="35">
      <formula>$M38="Porteuse"</formula>
    </cfRule>
  </conditionalFormatting>
  <conditionalFormatting sqref="N46:N1006 N1:N37">
    <cfRule type="expression" dxfId="87" priority="78">
      <formula>$M1="Porteuse"</formula>
    </cfRule>
  </conditionalFormatting>
  <conditionalFormatting sqref="O35">
    <cfRule type="expression" dxfId="86" priority="16">
      <formula>$F35="Fermeture"</formula>
    </cfRule>
    <cfRule type="expression" dxfId="85" priority="17">
      <formula>$F35="Modification"</formula>
    </cfRule>
    <cfRule type="expression" dxfId="84" priority="18">
      <formula>$F35="Création"</formula>
    </cfRule>
    <cfRule type="expression" dxfId="83" priority="13">
      <formula>$F22="Modification"</formula>
    </cfRule>
    <cfRule type="expression" dxfId="82" priority="14">
      <formula>$F22="Création"</formula>
    </cfRule>
    <cfRule type="expression" dxfId="81" priority="15">
      <formula>$F22="Fermeture"</formula>
    </cfRule>
  </conditionalFormatting>
  <conditionalFormatting sqref="O49:O50">
    <cfRule type="expression" dxfId="80" priority="11">
      <formula>$F36="Création"</formula>
    </cfRule>
    <cfRule type="expression" dxfId="79" priority="12">
      <formula>$F36="Fermeture"</formula>
    </cfRule>
    <cfRule type="expression" dxfId="78" priority="10">
      <formula>$F36="Modification"</formula>
    </cfRule>
    <cfRule type="expression" dxfId="77" priority="9">
      <formula>$F49="Création"</formula>
    </cfRule>
    <cfRule type="expression" dxfId="76" priority="8">
      <formula>$F49="Modification"</formula>
    </cfRule>
    <cfRule type="expression" dxfId="75" priority="7">
      <formula>$F49="Fermeture"</formula>
    </cfRule>
  </conditionalFormatting>
  <conditionalFormatting sqref="O52:O53">
    <cfRule type="expression" dxfId="74" priority="6">
      <formula>$F39="Fermeture"</formula>
    </cfRule>
    <cfRule type="expression" dxfId="73" priority="5">
      <formula>$F39="Création"</formula>
    </cfRule>
    <cfRule type="expression" dxfId="72" priority="4">
      <formula>$F39="Modification"</formula>
    </cfRule>
    <cfRule type="expression" dxfId="71" priority="3">
      <formula>$F52="Création"</formula>
    </cfRule>
    <cfRule type="expression" dxfId="70" priority="2">
      <formula>$F52="Modification"</formula>
    </cfRule>
    <cfRule type="expression" dxfId="69" priority="1">
      <formula>$F52="Fermeture"</formula>
    </cfRule>
  </conditionalFormatting>
  <dataValidations count="6">
    <dataValidation type="list" allowBlank="1" showInputMessage="1" showErrorMessage="1" sqref="M19:M307" xr:uid="{00000000-0002-0000-0500-000000000000}">
      <formula1>List_Mutualisation</formula1>
    </dataValidation>
    <dataValidation type="list" allowBlank="1" showInputMessage="1" showErrorMessage="1" sqref="H19:H307" xr:uid="{00000000-0002-0000-0500-000001000000}">
      <formula1>List_CNU</formula1>
    </dataValidation>
    <dataValidation type="list" allowBlank="1" showInputMessage="1" showErrorMessage="1" sqref="C19:C307" xr:uid="{00000000-0002-0000-0500-000002000000}">
      <formula1>"UE, ECUE, BLOC, OPTION, Parcours Pédagogique"</formula1>
    </dataValidation>
    <dataValidation type="list" allowBlank="1" showInputMessage="1" showErrorMessage="1" sqref="F19:F307" xr:uid="{00000000-0002-0000-0500-000003000000}">
      <formula1>List_Statut</formula1>
    </dataValidation>
    <dataValidation type="list" allowBlank="1" showInputMessage="1" showErrorMessage="1" sqref="E19:E307" xr:uid="{00000000-0002-0000-0500-000004000000}">
      <formula1>List_Type</formula1>
    </dataValidation>
    <dataValidation type="list" allowBlank="1" showInputMessage="1" showErrorMessage="1" sqref="L19:L307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>
    <tabColor rgb="FFFFFF00"/>
  </sheetPr>
  <dimension ref="A1:T304"/>
  <sheetViews>
    <sheetView tabSelected="1" topLeftCell="A27" zoomScaleNormal="100" workbookViewId="0">
      <selection activeCell="D60" sqref="D60"/>
    </sheetView>
  </sheetViews>
  <sheetFormatPr baseColWidth="10" defaultColWidth="11.5" defaultRowHeight="15" x14ac:dyDescent="0.2"/>
  <cols>
    <col min="1" max="1" width="86.83203125" style="16" customWidth="1"/>
    <col min="2" max="2" width="50.6640625" style="16" customWidth="1"/>
    <col min="3" max="3" width="15.5" style="20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6.5" style="16" customWidth="1"/>
  </cols>
  <sheetData>
    <row r="1" spans="1:19" x14ac:dyDescent="0.2">
      <c r="A1" s="167"/>
      <c r="B1" s="167"/>
      <c r="C1" s="167"/>
      <c r="D1" s="167"/>
      <c r="E1" s="167"/>
      <c r="F1" s="167"/>
      <c r="G1" s="167"/>
      <c r="H1" s="167"/>
      <c r="I1" s="167"/>
      <c r="J1" s="37"/>
    </row>
    <row r="2" spans="1:19" x14ac:dyDescent="0.2">
      <c r="A2" s="167"/>
      <c r="B2" s="167"/>
      <c r="C2" s="167"/>
      <c r="D2" s="167"/>
      <c r="E2" s="167"/>
      <c r="F2" s="167"/>
      <c r="G2" s="167"/>
      <c r="H2" s="167"/>
      <c r="I2" s="167"/>
      <c r="J2" s="37"/>
    </row>
    <row r="3" spans="1:19" x14ac:dyDescent="0.2">
      <c r="A3" s="167"/>
      <c r="B3" s="167"/>
      <c r="C3" s="167"/>
      <c r="D3" s="167"/>
      <c r="E3" s="167"/>
      <c r="F3" s="167"/>
      <c r="G3" s="167"/>
      <c r="H3" s="167"/>
      <c r="I3" s="167"/>
      <c r="J3" s="37"/>
    </row>
    <row r="4" spans="1:19" x14ac:dyDescent="0.2">
      <c r="A4" s="167"/>
      <c r="B4" s="167"/>
      <c r="C4" s="167"/>
      <c r="D4" s="167"/>
      <c r="E4" s="167"/>
      <c r="F4" s="167"/>
      <c r="G4" s="167"/>
      <c r="H4" s="167"/>
      <c r="I4" s="167"/>
      <c r="J4" s="37"/>
    </row>
    <row r="5" spans="1:19" x14ac:dyDescent="0.2">
      <c r="A5" s="167"/>
      <c r="B5" s="167"/>
      <c r="C5" s="167"/>
      <c r="D5" s="167"/>
      <c r="E5" s="167"/>
      <c r="F5" s="167"/>
      <c r="G5" s="167"/>
      <c r="H5" s="167"/>
      <c r="I5" s="167"/>
      <c r="J5" s="37"/>
    </row>
    <row r="6" spans="1:19" x14ac:dyDescent="0.2">
      <c r="A6" s="167"/>
      <c r="B6" s="167"/>
      <c r="C6" s="167"/>
      <c r="D6" s="167"/>
      <c r="E6" s="167"/>
      <c r="F6" s="167"/>
      <c r="G6" s="167"/>
      <c r="H6" s="167"/>
      <c r="I6" s="167"/>
      <c r="J6" s="37"/>
    </row>
    <row r="7" spans="1:19" ht="14.5" customHeight="1" x14ac:dyDescent="0.2">
      <c r="A7" s="168" t="s">
        <v>216</v>
      </c>
      <c r="B7" s="171" t="str">
        <f>'Fiche Générale'!B3</f>
        <v>Portail_SHS</v>
      </c>
      <c r="C7" s="172" t="s">
        <v>312</v>
      </c>
      <c r="D7" s="172"/>
      <c r="E7" s="173" t="str">
        <f>'Fiche Générale'!B4</f>
        <v>Histoire</v>
      </c>
      <c r="F7" s="174"/>
      <c r="G7" s="172" t="s">
        <v>313</v>
      </c>
      <c r="H7" s="171">
        <f>'Fiche Générale'!B5</f>
        <v>0</v>
      </c>
      <c r="I7" s="171"/>
      <c r="J7" s="38"/>
      <c r="K7" s="21"/>
    </row>
    <row r="8" spans="1:19" ht="14.5" customHeight="1" x14ac:dyDescent="0.2">
      <c r="A8" s="169"/>
      <c r="B8" s="171"/>
      <c r="C8" s="172"/>
      <c r="D8" s="172"/>
      <c r="E8" s="173"/>
      <c r="F8" s="174"/>
      <c r="G8" s="172"/>
      <c r="H8" s="171"/>
      <c r="I8" s="171"/>
      <c r="J8" s="38"/>
      <c r="K8" s="21"/>
    </row>
    <row r="9" spans="1:19" ht="14.5" customHeight="1" x14ac:dyDescent="0.2">
      <c r="A9" s="169"/>
      <c r="B9" s="171"/>
      <c r="C9" s="172"/>
      <c r="D9" s="172"/>
      <c r="E9" s="173"/>
      <c r="F9" s="174"/>
      <c r="G9" s="172"/>
      <c r="H9" s="171"/>
      <c r="I9" s="171"/>
      <c r="J9" s="38"/>
      <c r="K9" s="21"/>
    </row>
    <row r="10" spans="1:19" ht="14.5" customHeight="1" x14ac:dyDescent="0.2">
      <c r="A10" s="169"/>
      <c r="B10" s="171"/>
      <c r="C10" s="175" t="s">
        <v>219</v>
      </c>
      <c r="D10" s="175"/>
      <c r="E10" s="176" t="str">
        <f>'Fiche Générale'!B9</f>
        <v>Histoire &amp; Enseignement de l'Histoire-Géographie (MPC2D)</v>
      </c>
      <c r="F10" s="177"/>
      <c r="G10" s="177"/>
      <c r="H10" s="177"/>
      <c r="I10" s="178"/>
      <c r="J10" s="39"/>
      <c r="K10" s="21"/>
    </row>
    <row r="11" spans="1:19" ht="14.5" customHeight="1" x14ac:dyDescent="0.2">
      <c r="A11" s="170"/>
      <c r="B11" s="171"/>
      <c r="C11" s="175"/>
      <c r="D11" s="175"/>
      <c r="E11" s="179"/>
      <c r="F11" s="180"/>
      <c r="G11" s="180"/>
      <c r="H11" s="180"/>
      <c r="I11" s="181"/>
      <c r="J11" s="39"/>
      <c r="K11" s="21"/>
    </row>
    <row r="12" spans="1:19" x14ac:dyDescent="0.2">
      <c r="C12" s="16"/>
      <c r="I12" s="35"/>
      <c r="J12" s="35"/>
      <c r="M12" s="182" t="s">
        <v>314</v>
      </c>
      <c r="N12" s="183"/>
      <c r="O12" s="184"/>
      <c r="P12" s="182" t="s">
        <v>315</v>
      </c>
      <c r="Q12" s="183"/>
      <c r="R12" s="183"/>
      <c r="S12" s="184"/>
    </row>
    <row r="13" spans="1:19" x14ac:dyDescent="0.2">
      <c r="A13" s="188" t="s">
        <v>220</v>
      </c>
      <c r="B13" s="190" t="str">
        <f>'S6 Maquette'!B13:B14</f>
        <v>3 ème Année de Licence</v>
      </c>
      <c r="C13" s="190"/>
      <c r="D13" s="188" t="s">
        <v>316</v>
      </c>
      <c r="E13" s="190">
        <f>'S6 Maquette'!E13:F14</f>
        <v>0</v>
      </c>
      <c r="F13" s="190"/>
      <c r="G13" s="190"/>
      <c r="I13" s="35"/>
      <c r="J13" s="35"/>
      <c r="M13" s="185"/>
      <c r="N13" s="186"/>
      <c r="O13" s="187"/>
      <c r="P13" s="185"/>
      <c r="Q13" s="186"/>
      <c r="R13" s="186"/>
      <c r="S13" s="187"/>
    </row>
    <row r="14" spans="1:19" x14ac:dyDescent="0.2">
      <c r="A14" s="189"/>
      <c r="B14" s="190"/>
      <c r="C14" s="190"/>
      <c r="D14" s="189"/>
      <c r="E14" s="190"/>
      <c r="F14" s="190"/>
      <c r="G14" s="190"/>
      <c r="I14" s="35"/>
      <c r="J14" s="35"/>
      <c r="M14" s="191" t="s">
        <v>317</v>
      </c>
      <c r="N14" s="182" t="s">
        <v>318</v>
      </c>
      <c r="O14" s="184"/>
      <c r="P14" s="167"/>
      <c r="Q14" s="194"/>
      <c r="R14" s="197"/>
      <c r="S14" s="188"/>
    </row>
    <row r="15" spans="1:19" x14ac:dyDescent="0.2">
      <c r="A15" s="188" t="s">
        <v>319</v>
      </c>
      <c r="B15" s="199" t="str">
        <f>'S6 Maquette'!B15:B16</f>
        <v>Semestre 6</v>
      </c>
      <c r="C15" s="200"/>
      <c r="D15" s="188" t="s">
        <v>320</v>
      </c>
      <c r="E15" s="190">
        <f>'S6 Maquette'!E15:F16</f>
        <v>0</v>
      </c>
      <c r="F15" s="190"/>
      <c r="G15" s="190"/>
      <c r="I15" s="35"/>
      <c r="J15" s="35"/>
      <c r="M15" s="191"/>
      <c r="N15" s="192"/>
      <c r="O15" s="193"/>
      <c r="P15" s="167"/>
      <c r="Q15" s="195"/>
      <c r="R15" s="197"/>
      <c r="S15" s="198"/>
    </row>
    <row r="16" spans="1:19" x14ac:dyDescent="0.2">
      <c r="A16" s="189"/>
      <c r="B16" s="201"/>
      <c r="C16" s="202"/>
      <c r="D16" s="189"/>
      <c r="E16" s="190"/>
      <c r="F16" s="190"/>
      <c r="G16" s="190"/>
      <c r="I16" s="35"/>
      <c r="J16" s="35"/>
      <c r="M16" s="191"/>
      <c r="N16" s="192"/>
      <c r="O16" s="193"/>
      <c r="P16" s="167"/>
      <c r="Q16" s="195"/>
      <c r="R16" s="197"/>
      <c r="S16" s="198"/>
    </row>
    <row r="17" spans="1:20" x14ac:dyDescent="0.2">
      <c r="L17" s="17"/>
      <c r="M17" s="191"/>
      <c r="N17" s="185"/>
      <c r="O17" s="187"/>
      <c r="P17" s="167"/>
      <c r="Q17" s="196"/>
      <c r="R17" s="197"/>
      <c r="S17" s="189"/>
    </row>
    <row r="18" spans="1:20" ht="59.5" customHeight="1" x14ac:dyDescent="0.2">
      <c r="A18" s="3" t="s">
        <v>321</v>
      </c>
      <c r="B18" s="36" t="s">
        <v>322</v>
      </c>
      <c r="C18" s="3" t="s">
        <v>5</v>
      </c>
      <c r="D18" s="3" t="s">
        <v>323</v>
      </c>
      <c r="E18" s="3" t="s">
        <v>324</v>
      </c>
      <c r="F18" s="3" t="s">
        <v>325</v>
      </c>
      <c r="G18" s="3" t="s">
        <v>326</v>
      </c>
      <c r="H18" s="3" t="s">
        <v>327</v>
      </c>
      <c r="I18" s="3" t="s">
        <v>328</v>
      </c>
      <c r="J18" s="3" t="s">
        <v>329</v>
      </c>
      <c r="K18" s="3" t="s">
        <v>330</v>
      </c>
      <c r="L18" s="3" t="s">
        <v>331</v>
      </c>
      <c r="M18" s="3" t="s">
        <v>332</v>
      </c>
      <c r="N18" s="3" t="s">
        <v>322</v>
      </c>
      <c r="O18" s="3" t="s">
        <v>333</v>
      </c>
      <c r="P18" s="3" t="s">
        <v>334</v>
      </c>
      <c r="Q18" s="3" t="s">
        <v>322</v>
      </c>
      <c r="R18" s="3" t="s">
        <v>333</v>
      </c>
      <c r="S18" s="4" t="s">
        <v>335</v>
      </c>
      <c r="T18" s="4" t="s">
        <v>336</v>
      </c>
    </row>
    <row r="19" spans="1:20" ht="30.75" customHeight="1" x14ac:dyDescent="0.2">
      <c r="A19" s="54" t="str">
        <f>'S6 Maquette'!B19</f>
        <v xml:space="preserve">UE Competences transversales 6 </v>
      </c>
      <c r="B19" s="55" t="str">
        <f>'S6 Maquette'!C19</f>
        <v>UE</v>
      </c>
      <c r="C19" s="56">
        <f>'S6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75" customHeight="1" x14ac:dyDescent="0.2">
      <c r="A20" s="54" t="str">
        <f>'S6 Maquette'!B20</f>
        <v>Competences numeriques 3</v>
      </c>
      <c r="B20" s="55" t="str">
        <f>'S6 Maquette'!C20</f>
        <v>ECUE</v>
      </c>
      <c r="C20" s="56">
        <f>'S6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75" customHeight="1" x14ac:dyDescent="0.2">
      <c r="A21" s="54" t="str">
        <f>'S6 Maquette'!B21</f>
        <v xml:space="preserve">Competences informationnelles 3 </v>
      </c>
      <c r="B21" s="55" t="str">
        <f>'S6 Maquette'!C21</f>
        <v>ECUE</v>
      </c>
      <c r="C21" s="56">
        <f>'S6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75" customHeight="1" x14ac:dyDescent="0.2">
      <c r="A22" s="54" t="str">
        <f>'S6 Maquette'!B22</f>
        <v xml:space="preserve">Langue vivante-6 </v>
      </c>
      <c r="B22" s="55" t="str">
        <f>'S6 Maquette'!C22</f>
        <v>BLOC</v>
      </c>
      <c r="C22" s="56">
        <f>'S6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75" customHeight="1" x14ac:dyDescent="0.2">
      <c r="A23" s="54" t="str">
        <f>'S6 Maquette'!B23</f>
        <v>Min 1 Max 1</v>
      </c>
      <c r="B23" s="55" t="str">
        <f>'S6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75" customHeight="1" x14ac:dyDescent="0.2">
      <c r="A24" s="54" t="str">
        <f>'S6 Maquette'!B24</f>
        <v xml:space="preserve">Anglais 6 </v>
      </c>
      <c r="B24" s="55" t="str">
        <f>'S6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75" customHeight="1" x14ac:dyDescent="0.2">
      <c r="A25" s="54" t="str">
        <f>'S6 Maquette'!B25</f>
        <v xml:space="preserve">Espagnol 6 </v>
      </c>
      <c r="B25" s="55" t="str">
        <f>'S6 Maquette'!C25</f>
        <v>ECUE</v>
      </c>
      <c r="C25" s="56">
        <f>'S6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75" customHeight="1" x14ac:dyDescent="0.2">
      <c r="A26" s="54" t="str">
        <f>'S6 Maquette'!B26</f>
        <v xml:space="preserve">Italien 6 </v>
      </c>
      <c r="B26" s="55" t="str">
        <f>'S6 Maquette'!C26</f>
        <v>ECUE</v>
      </c>
      <c r="C26" s="5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30.75" customHeight="1" x14ac:dyDescent="0.2">
      <c r="A27" s="43" t="str">
        <f>'S6 Maquette'!B27</f>
        <v>UE disciplinaire 7 Histoire</v>
      </c>
      <c r="B27" s="43" t="str">
        <f>'S6 Maquette'!C27</f>
        <v>UE</v>
      </c>
      <c r="C27" s="42">
        <f>'S6 Maquette'!F27</f>
        <v>0</v>
      </c>
      <c r="D27" s="7">
        <v>1</v>
      </c>
      <c r="E27" s="7" t="s">
        <v>337</v>
      </c>
      <c r="F27" s="7" t="s">
        <v>337</v>
      </c>
      <c r="G27" s="40" t="s">
        <v>337</v>
      </c>
      <c r="H27" s="40" t="s">
        <v>337</v>
      </c>
      <c r="I27" s="153" t="s">
        <v>337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5"/>
    </row>
    <row r="28" spans="1:20" ht="30.75" customHeight="1" x14ac:dyDescent="0.2">
      <c r="A28" s="43" t="str">
        <f>'S6 Maquette'!B28</f>
        <v>Histoire et archéologie de l'antiquité 2</v>
      </c>
      <c r="B28" s="43" t="str">
        <f>'S6 Maquette'!C28</f>
        <v>ECUE</v>
      </c>
      <c r="C28" s="42">
        <f>'S6 Maquette'!F28</f>
        <v>0</v>
      </c>
      <c r="D28" s="7">
        <v>1</v>
      </c>
      <c r="E28" s="7" t="s">
        <v>337</v>
      </c>
      <c r="F28" s="7" t="s">
        <v>337</v>
      </c>
      <c r="G28" s="40" t="s">
        <v>337</v>
      </c>
      <c r="H28" s="40" t="s">
        <v>337</v>
      </c>
      <c r="I28" s="40" t="s">
        <v>337</v>
      </c>
      <c r="J28" s="40"/>
      <c r="K28" s="40" t="s">
        <v>30</v>
      </c>
      <c r="L28" s="40">
        <v>1</v>
      </c>
      <c r="M28" s="40">
        <v>2</v>
      </c>
      <c r="N28" s="40" t="s">
        <v>11</v>
      </c>
      <c r="O28" s="40">
        <v>4</v>
      </c>
      <c r="P28" s="40" t="s">
        <v>20</v>
      </c>
      <c r="Q28" s="40" t="s">
        <v>21</v>
      </c>
      <c r="R28" s="40"/>
      <c r="S28" s="40"/>
      <c r="T28" s="45"/>
    </row>
    <row r="29" spans="1:20" ht="30.75" customHeight="1" x14ac:dyDescent="0.2">
      <c r="A29" s="43" t="str">
        <f>'S6 Maquette'!B29</f>
        <v> Histoire, histoire des images et archéologie du Moyen Âge 2</v>
      </c>
      <c r="B29" s="43" t="str">
        <f>'S6 Maquette'!C29</f>
        <v>ECUE</v>
      </c>
      <c r="C29" s="42">
        <f>'S6 Maquette'!F29</f>
        <v>0</v>
      </c>
      <c r="D29" s="7">
        <v>1</v>
      </c>
      <c r="E29" s="7" t="s">
        <v>337</v>
      </c>
      <c r="F29" s="7" t="s">
        <v>337</v>
      </c>
      <c r="G29" s="40" t="s">
        <v>337</v>
      </c>
      <c r="H29" s="40" t="s">
        <v>337</v>
      </c>
      <c r="I29" s="40" t="s">
        <v>337</v>
      </c>
      <c r="J29" s="40"/>
      <c r="K29" s="40" t="s">
        <v>30</v>
      </c>
      <c r="L29" s="40">
        <v>1</v>
      </c>
      <c r="M29" s="40">
        <v>2</v>
      </c>
      <c r="N29" s="40" t="s">
        <v>11</v>
      </c>
      <c r="O29" s="40">
        <v>4</v>
      </c>
      <c r="P29" s="40" t="s">
        <v>20</v>
      </c>
      <c r="Q29" s="40" t="s">
        <v>21</v>
      </c>
      <c r="R29" s="40"/>
      <c r="S29" s="40"/>
      <c r="T29" s="45"/>
    </row>
    <row r="30" spans="1:20" ht="30.75" customHeight="1" x14ac:dyDescent="0.2">
      <c r="A30" s="43" t="str">
        <f>'S6 Maquette'!B30</f>
        <v>UE disciplinaire 8 Histoire</v>
      </c>
      <c r="B30" s="43" t="str">
        <f>'S6 Maquette'!C30</f>
        <v>UE</v>
      </c>
      <c r="C30" s="42">
        <f>'S6 Maquette'!F30</f>
        <v>0</v>
      </c>
      <c r="D30" s="7">
        <v>1</v>
      </c>
      <c r="E30" s="7" t="s">
        <v>337</v>
      </c>
      <c r="F30" s="7" t="s">
        <v>337</v>
      </c>
      <c r="G30" s="40" t="s">
        <v>337</v>
      </c>
      <c r="H30" s="40" t="s">
        <v>337</v>
      </c>
      <c r="I30" s="40" t="s">
        <v>337</v>
      </c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5"/>
    </row>
    <row r="31" spans="1:20" ht="30.75" customHeight="1" x14ac:dyDescent="0.2">
      <c r="A31" s="43" t="str">
        <f>'S6 Maquette'!B31</f>
        <v>Histoire moderne 3</v>
      </c>
      <c r="B31" s="43" t="str">
        <f>'S6 Maquette'!C31</f>
        <v>ECUE</v>
      </c>
      <c r="C31" s="42">
        <f>'S6 Maquette'!F31</f>
        <v>0</v>
      </c>
      <c r="D31" s="7">
        <v>1</v>
      </c>
      <c r="E31" s="7" t="s">
        <v>337</v>
      </c>
      <c r="F31" s="7" t="s">
        <v>337</v>
      </c>
      <c r="G31" s="40" t="s">
        <v>337</v>
      </c>
      <c r="H31" s="40" t="s">
        <v>337</v>
      </c>
      <c r="I31" s="40" t="s">
        <v>337</v>
      </c>
      <c r="J31" s="40"/>
      <c r="K31" s="40" t="s">
        <v>30</v>
      </c>
      <c r="L31" s="40">
        <v>1</v>
      </c>
      <c r="M31" s="40">
        <v>2</v>
      </c>
      <c r="N31" s="40" t="s">
        <v>11</v>
      </c>
      <c r="O31" s="40">
        <v>4</v>
      </c>
      <c r="P31" s="40" t="s">
        <v>20</v>
      </c>
      <c r="Q31" s="40" t="s">
        <v>21</v>
      </c>
      <c r="R31" s="40"/>
      <c r="S31" s="40"/>
      <c r="T31" s="45"/>
    </row>
    <row r="32" spans="1:20" ht="30.75" customHeight="1" x14ac:dyDescent="0.2">
      <c r="A32" s="43" t="str">
        <f>'S6 Maquette'!B32</f>
        <v>Histoire contemporaine 3</v>
      </c>
      <c r="B32" s="43" t="str">
        <f>'S6 Maquette'!C32</f>
        <v>ECUE</v>
      </c>
      <c r="C32" s="42">
        <f>'S6 Maquette'!F32</f>
        <v>0</v>
      </c>
      <c r="D32" s="7">
        <v>1</v>
      </c>
      <c r="E32" s="7" t="s">
        <v>337</v>
      </c>
      <c r="F32" s="7" t="s">
        <v>337</v>
      </c>
      <c r="G32" s="40" t="s">
        <v>337</v>
      </c>
      <c r="H32" s="40" t="s">
        <v>337</v>
      </c>
      <c r="I32" s="40" t="s">
        <v>337</v>
      </c>
      <c r="J32" s="40"/>
      <c r="K32" s="40" t="s">
        <v>30</v>
      </c>
      <c r="L32" s="40">
        <v>1</v>
      </c>
      <c r="M32" s="40">
        <v>2</v>
      </c>
      <c r="N32" s="40" t="s">
        <v>11</v>
      </c>
      <c r="O32" s="40">
        <v>4</v>
      </c>
      <c r="P32" s="40" t="s">
        <v>20</v>
      </c>
      <c r="Q32" s="40" t="s">
        <v>21</v>
      </c>
      <c r="R32" s="40"/>
      <c r="S32" s="40"/>
      <c r="T32" s="45"/>
    </row>
    <row r="33" spans="1:20" ht="30.75" customHeight="1" x14ac:dyDescent="0.2">
      <c r="A33" s="43" t="str">
        <f>'S6 Maquette'!B33</f>
        <v>Bloc spécialisation enseignement</v>
      </c>
      <c r="B33" s="43" t="str">
        <f>'S6 Maquette'!C33</f>
        <v>BLOC</v>
      </c>
      <c r="C33" s="42">
        <f>'S6 Maquette'!F33</f>
        <v>0</v>
      </c>
      <c r="D33" s="7">
        <v>1</v>
      </c>
      <c r="E33" s="7" t="s">
        <v>337</v>
      </c>
      <c r="F33" s="7" t="s">
        <v>337</v>
      </c>
      <c r="G33" s="40" t="s">
        <v>337</v>
      </c>
      <c r="H33" s="40" t="s">
        <v>337</v>
      </c>
      <c r="I33" s="40" t="s">
        <v>337</v>
      </c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5"/>
    </row>
    <row r="34" spans="1:20" ht="30.75" customHeight="1" x14ac:dyDescent="0.2">
      <c r="A34" s="43" t="str">
        <f>'S6 Maquette'!B34</f>
        <v>UE Préparation concours 2D niveau 3 HISTOIRE</v>
      </c>
      <c r="B34" s="43" t="str">
        <f>'S6 Maquette'!C34</f>
        <v>UE</v>
      </c>
      <c r="C34" s="42">
        <f>'S6 Maquette'!F34</f>
        <v>0</v>
      </c>
      <c r="D34" s="7">
        <v>1</v>
      </c>
      <c r="E34" s="7" t="s">
        <v>337</v>
      </c>
      <c r="F34" s="7" t="s">
        <v>337</v>
      </c>
      <c r="G34" s="40" t="s">
        <v>337</v>
      </c>
      <c r="H34" s="40" t="s">
        <v>337</v>
      </c>
      <c r="I34" s="40" t="s">
        <v>337</v>
      </c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5"/>
    </row>
    <row r="35" spans="1:20" s="64" customFormat="1" ht="30.75" customHeight="1" x14ac:dyDescent="0.2">
      <c r="A35" s="142" t="str">
        <f>'S6 Maquette'!B35</f>
        <v>Thèmes du programme en géographie 2</v>
      </c>
      <c r="B35" s="143" t="str">
        <f>'S6 Maquette'!C35</f>
        <v>ECUE</v>
      </c>
      <c r="C35" s="144">
        <f>'S6 Maquette'!F35</f>
        <v>0</v>
      </c>
      <c r="D35" s="145">
        <v>1</v>
      </c>
      <c r="E35" s="145" t="s">
        <v>337</v>
      </c>
      <c r="F35" s="145" t="s">
        <v>337</v>
      </c>
      <c r="G35" s="146" t="s">
        <v>337</v>
      </c>
      <c r="H35" s="146" t="s">
        <v>337</v>
      </c>
      <c r="I35" s="146" t="s">
        <v>337</v>
      </c>
      <c r="J35" s="146"/>
      <c r="K35" s="146" t="s">
        <v>30</v>
      </c>
      <c r="L35" s="146">
        <v>1</v>
      </c>
      <c r="M35" s="146">
        <v>1</v>
      </c>
      <c r="N35" s="146" t="s">
        <v>11</v>
      </c>
      <c r="O35" s="146" t="s">
        <v>386</v>
      </c>
      <c r="P35" s="146" t="s">
        <v>20</v>
      </c>
      <c r="Q35" s="146" t="s">
        <v>21</v>
      </c>
      <c r="R35" s="146"/>
      <c r="S35" s="146"/>
      <c r="T35" s="148"/>
    </row>
    <row r="36" spans="1:20" s="64" customFormat="1" ht="30.75" customHeight="1" x14ac:dyDescent="0.2">
      <c r="A36" s="142" t="str">
        <f>'S6 Maquette'!B36</f>
        <v>Préparation disciplinaire</v>
      </c>
      <c r="B36" s="143" t="str">
        <f>'S6 Maquette'!C36</f>
        <v>ECUE</v>
      </c>
      <c r="C36" s="144">
        <f>'S6 Maquette'!F36</f>
        <v>0</v>
      </c>
      <c r="D36" s="145">
        <v>1</v>
      </c>
      <c r="E36" s="145" t="s">
        <v>337</v>
      </c>
      <c r="F36" s="145" t="s">
        <v>337</v>
      </c>
      <c r="G36" s="146" t="s">
        <v>337</v>
      </c>
      <c r="H36" s="146" t="s">
        <v>337</v>
      </c>
      <c r="I36" s="146" t="s">
        <v>337</v>
      </c>
      <c r="J36" s="146"/>
      <c r="K36" s="149" t="s">
        <v>10</v>
      </c>
      <c r="L36" s="149"/>
      <c r="M36" s="149">
        <v>1</v>
      </c>
      <c r="N36" s="146"/>
      <c r="O36" s="146"/>
      <c r="P36" s="146" t="s">
        <v>20</v>
      </c>
      <c r="Q36" s="146" t="s">
        <v>21</v>
      </c>
      <c r="R36" s="146"/>
      <c r="S36" s="146"/>
      <c r="T36" s="148"/>
    </row>
    <row r="37" spans="1:20" s="64" customFormat="1" ht="30.75" customHeight="1" x14ac:dyDescent="0.2">
      <c r="A37" s="150" t="str">
        <f>'S6 Maquette'!B37</f>
        <v>Oral 2 : le metier de professeur 2D - Carlone</v>
      </c>
      <c r="B37" s="151" t="str">
        <f>'S6 Maquette'!C37</f>
        <v>ECUE</v>
      </c>
      <c r="C37" s="152">
        <f>'S6 Maquette'!F37</f>
        <v>0</v>
      </c>
      <c r="D37" s="81">
        <v>1</v>
      </c>
      <c r="E37" s="81" t="s">
        <v>337</v>
      </c>
      <c r="F37" s="81" t="s">
        <v>339</v>
      </c>
      <c r="G37" s="153" t="s">
        <v>337</v>
      </c>
      <c r="H37" s="153"/>
      <c r="I37" s="153" t="s">
        <v>337</v>
      </c>
      <c r="J37" s="153"/>
      <c r="K37" s="153" t="s">
        <v>10</v>
      </c>
      <c r="L37" s="153"/>
      <c r="M37" s="153">
        <v>2</v>
      </c>
      <c r="N37" s="153"/>
      <c r="O37" s="153"/>
      <c r="P37" s="153"/>
      <c r="Q37" s="153" t="s">
        <v>21</v>
      </c>
      <c r="R37" s="153" t="s">
        <v>387</v>
      </c>
      <c r="S37" s="154" t="s">
        <v>388</v>
      </c>
      <c r="T37" s="155" t="s">
        <v>389</v>
      </c>
    </row>
    <row r="38" spans="1:20" s="64" customFormat="1" ht="30.75" customHeight="1" x14ac:dyDescent="0.2">
      <c r="A38" s="150" t="str">
        <f>'S6 Maquette'!B38</f>
        <v>Formation complémentaire en histoire 2 (Min 1 Max 1)</v>
      </c>
      <c r="B38" s="151" t="str">
        <f>'S6 Maquette'!C38</f>
        <v>OPTION</v>
      </c>
      <c r="C38" s="152"/>
      <c r="D38" s="81"/>
      <c r="E38" s="81"/>
      <c r="F38" s="81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4"/>
      <c r="T38" s="155"/>
    </row>
    <row r="39" spans="1:20" s="64" customFormat="1" ht="30.75" customHeight="1" x14ac:dyDescent="0.2">
      <c r="A39" s="150" t="str">
        <f>'S6 Maquette'!B39</f>
        <v>Art et patrimoine antiques</v>
      </c>
      <c r="B39" s="151" t="str">
        <f>'S6 Maquette'!C39</f>
        <v>ECUE</v>
      </c>
      <c r="C39" s="152">
        <f>'S6 Maquette'!F29</f>
        <v>0</v>
      </c>
      <c r="D39" s="78">
        <v>1</v>
      </c>
      <c r="E39" s="78" t="s">
        <v>337</v>
      </c>
      <c r="F39" s="78" t="s">
        <v>337</v>
      </c>
      <c r="G39" s="156" t="s">
        <v>337</v>
      </c>
      <c r="H39" s="156" t="s">
        <v>337</v>
      </c>
      <c r="I39" s="156" t="s">
        <v>337</v>
      </c>
      <c r="J39" s="156"/>
      <c r="K39" s="156" t="s">
        <v>20</v>
      </c>
      <c r="L39" s="156"/>
      <c r="M39" s="156"/>
      <c r="N39" s="156" t="s">
        <v>11</v>
      </c>
      <c r="O39" s="156" t="s">
        <v>345</v>
      </c>
      <c r="P39" s="156" t="s">
        <v>20</v>
      </c>
      <c r="Q39" s="156" t="s">
        <v>21</v>
      </c>
      <c r="R39" s="156"/>
      <c r="S39" s="156"/>
      <c r="T39" s="155"/>
    </row>
    <row r="40" spans="1:20" s="64" customFormat="1" ht="30.75" customHeight="1" x14ac:dyDescent="0.2">
      <c r="A40" s="150" t="str">
        <f>'S6 Maquette'!B40</f>
        <v>Art et patrimoine médiévaux</v>
      </c>
      <c r="B40" s="151" t="str">
        <f>'S6 Maquette'!C40</f>
        <v>ECUE</v>
      </c>
      <c r="C40" s="152">
        <f>'S6 Maquette'!F30</f>
        <v>0</v>
      </c>
      <c r="D40" s="78">
        <v>1</v>
      </c>
      <c r="E40" s="78" t="s">
        <v>337</v>
      </c>
      <c r="F40" s="78" t="s">
        <v>337</v>
      </c>
      <c r="G40" s="156" t="s">
        <v>337</v>
      </c>
      <c r="H40" s="156" t="s">
        <v>337</v>
      </c>
      <c r="I40" s="156" t="s">
        <v>337</v>
      </c>
      <c r="J40" s="156"/>
      <c r="K40" s="156" t="s">
        <v>20</v>
      </c>
      <c r="L40" s="156"/>
      <c r="M40" s="156"/>
      <c r="N40" s="156" t="s">
        <v>11</v>
      </c>
      <c r="O40" s="156" t="s">
        <v>345</v>
      </c>
      <c r="P40" s="156" t="s">
        <v>20</v>
      </c>
      <c r="Q40" s="156" t="s">
        <v>21</v>
      </c>
      <c r="R40" s="156"/>
      <c r="S40" s="156"/>
      <c r="T40" s="155"/>
    </row>
    <row r="41" spans="1:20" s="64" customFormat="1" ht="30.75" customHeight="1" x14ac:dyDescent="0.2">
      <c r="A41" s="150" t="str">
        <f>'S6 Maquette'!B41</f>
        <v>Histoire des mondes modernes 5</v>
      </c>
      <c r="B41" s="151" t="str">
        <f>'S6 Maquette'!C41</f>
        <v>ECUE</v>
      </c>
      <c r="C41" s="152">
        <f>'S6 Maquette'!F31</f>
        <v>0</v>
      </c>
      <c r="D41" s="78">
        <v>1</v>
      </c>
      <c r="E41" s="78" t="s">
        <v>337</v>
      </c>
      <c r="F41" s="78" t="s">
        <v>337</v>
      </c>
      <c r="G41" s="156" t="s">
        <v>337</v>
      </c>
      <c r="H41" s="156" t="s">
        <v>337</v>
      </c>
      <c r="I41" s="156" t="s">
        <v>337</v>
      </c>
      <c r="J41" s="156"/>
      <c r="K41" s="156" t="s">
        <v>20</v>
      </c>
      <c r="L41" s="156"/>
      <c r="M41" s="156"/>
      <c r="N41" s="156" t="s">
        <v>11</v>
      </c>
      <c r="O41" s="156" t="s">
        <v>347</v>
      </c>
      <c r="P41" s="156" t="s">
        <v>20</v>
      </c>
      <c r="Q41" s="156" t="s">
        <v>21</v>
      </c>
      <c r="R41" s="156"/>
      <c r="S41" s="156"/>
      <c r="T41" s="157"/>
    </row>
    <row r="42" spans="1:20" s="64" customFormat="1" ht="30.75" customHeight="1" x14ac:dyDescent="0.2">
      <c r="A42" s="150" t="str">
        <f>'S6 Maquette'!B42</f>
        <v>Histoire des mondes contemporains 5</v>
      </c>
      <c r="B42" s="151" t="str">
        <f>'S6 Maquette'!C42</f>
        <v>ECUE</v>
      </c>
      <c r="C42" s="152">
        <f>'S6 Maquette'!F32</f>
        <v>0</v>
      </c>
      <c r="D42" s="78">
        <v>1</v>
      </c>
      <c r="E42" s="78" t="s">
        <v>337</v>
      </c>
      <c r="F42" s="78" t="s">
        <v>337</v>
      </c>
      <c r="G42" s="156" t="s">
        <v>337</v>
      </c>
      <c r="H42" s="156" t="s">
        <v>337</v>
      </c>
      <c r="I42" s="156" t="s">
        <v>337</v>
      </c>
      <c r="J42" s="156"/>
      <c r="K42" s="156" t="s">
        <v>20</v>
      </c>
      <c r="L42" s="156"/>
      <c r="M42" s="156"/>
      <c r="N42" s="156" t="s">
        <v>11</v>
      </c>
      <c r="O42" s="156" t="s">
        <v>347</v>
      </c>
      <c r="P42" s="156" t="s">
        <v>20</v>
      </c>
      <c r="Q42" s="156" t="s">
        <v>21</v>
      </c>
      <c r="R42" s="156"/>
      <c r="S42" s="156"/>
      <c r="T42" s="157"/>
    </row>
    <row r="43" spans="1:20" s="64" customFormat="1" ht="30.75" customHeight="1" x14ac:dyDescent="0.2">
      <c r="A43" s="150" t="str">
        <f>'S6 Maquette'!B43</f>
        <v>UE spécialisation enseignement 6</v>
      </c>
      <c r="B43" s="151" t="str">
        <f>'S6 Maquette'!C43</f>
        <v>UE</v>
      </c>
      <c r="C43" s="152">
        <f>'S6 Maquette'!F31</f>
        <v>0</v>
      </c>
      <c r="D43" s="78">
        <v>1</v>
      </c>
      <c r="E43" s="78" t="s">
        <v>337</v>
      </c>
      <c r="F43" s="78" t="s">
        <v>337</v>
      </c>
      <c r="G43" s="156" t="s">
        <v>337</v>
      </c>
      <c r="H43" s="156" t="s">
        <v>337</v>
      </c>
      <c r="I43" s="156" t="s">
        <v>337</v>
      </c>
      <c r="J43" s="156"/>
      <c r="K43" s="156"/>
      <c r="L43" s="156"/>
      <c r="M43" s="156"/>
      <c r="N43" s="156"/>
      <c r="O43" s="156"/>
      <c r="P43" s="153"/>
      <c r="Q43" s="153"/>
      <c r="R43" s="153"/>
      <c r="S43" s="154"/>
      <c r="T43" s="155"/>
    </row>
    <row r="44" spans="1:20" s="64" customFormat="1" ht="30.75" customHeight="1" x14ac:dyDescent="0.2">
      <c r="A44" s="65" t="s">
        <v>409</v>
      </c>
      <c r="B44" s="160" t="str">
        <f>'S6 Maquette'!C44</f>
        <v>ECUE</v>
      </c>
      <c r="C44" s="161"/>
      <c r="D44" s="162">
        <v>1</v>
      </c>
      <c r="E44" s="162" t="s">
        <v>337</v>
      </c>
      <c r="F44" s="162" t="s">
        <v>337</v>
      </c>
      <c r="G44" s="163" t="s">
        <v>337</v>
      </c>
      <c r="H44" s="163" t="s">
        <v>337</v>
      </c>
      <c r="I44" s="163" t="s">
        <v>337</v>
      </c>
      <c r="J44" s="163"/>
      <c r="K44" s="71" t="s">
        <v>10</v>
      </c>
      <c r="L44" s="165"/>
      <c r="M44" s="71">
        <v>2</v>
      </c>
      <c r="N44" s="163"/>
      <c r="O44" s="163"/>
      <c r="P44" s="163" t="s">
        <v>20</v>
      </c>
      <c r="Q44" s="163" t="s">
        <v>21</v>
      </c>
      <c r="R44" s="163"/>
      <c r="S44" s="163"/>
      <c r="T44" s="164"/>
    </row>
    <row r="45" spans="1:20" s="64" customFormat="1" ht="30.75" customHeight="1" x14ac:dyDescent="0.2">
      <c r="A45" s="65" t="s">
        <v>411</v>
      </c>
      <c r="B45" s="160" t="str">
        <f>'S6 Maquette'!C45</f>
        <v>ECUE</v>
      </c>
      <c r="C45" s="161"/>
      <c r="D45" s="162">
        <v>1</v>
      </c>
      <c r="E45" s="68" t="s">
        <v>339</v>
      </c>
      <c r="F45" s="68" t="s">
        <v>337</v>
      </c>
      <c r="G45" s="163" t="s">
        <v>337</v>
      </c>
      <c r="H45" s="163" t="s">
        <v>337</v>
      </c>
      <c r="I45" s="163" t="s">
        <v>337</v>
      </c>
      <c r="J45" s="163"/>
      <c r="K45" s="166" t="s">
        <v>10</v>
      </c>
      <c r="L45" s="166"/>
      <c r="M45" s="166">
        <v>1</v>
      </c>
      <c r="N45" s="156"/>
      <c r="O45" s="156"/>
      <c r="P45" s="156" t="s">
        <v>20</v>
      </c>
      <c r="Q45" s="156" t="s">
        <v>21</v>
      </c>
      <c r="R45" s="156"/>
      <c r="S45" s="156"/>
      <c r="T45" s="155"/>
    </row>
    <row r="46" spans="1:20" s="64" customFormat="1" ht="30.75" customHeight="1" x14ac:dyDescent="0.2">
      <c r="A46" s="142" t="str">
        <f>'S6 Maquette'!B46</f>
        <v>Min 1 Max 1</v>
      </c>
      <c r="B46" s="143" t="str">
        <f>'S6 Maquette'!C46</f>
        <v>OPTION</v>
      </c>
      <c r="C46" s="144">
        <f>'S6 Maquette'!F36</f>
        <v>0</v>
      </c>
      <c r="D46" s="145">
        <v>1</v>
      </c>
      <c r="E46" s="145"/>
      <c r="F46" s="145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7"/>
    </row>
    <row r="47" spans="1:20" s="64" customFormat="1" ht="30.75" customHeight="1" x14ac:dyDescent="0.2">
      <c r="A47" s="142" t="str">
        <f>'S6 Maquette'!B47</f>
        <v>UE Enseignement &amp; HAAPAMA 2</v>
      </c>
      <c r="B47" s="143" t="str">
        <f>'S6 Maquette'!C47</f>
        <v>UE</v>
      </c>
      <c r="C47" s="144"/>
      <c r="D47" s="145">
        <v>1</v>
      </c>
      <c r="E47" s="145" t="s">
        <v>337</v>
      </c>
      <c r="F47" s="145" t="s">
        <v>337</v>
      </c>
      <c r="G47" s="146" t="s">
        <v>337</v>
      </c>
      <c r="H47" s="146" t="s">
        <v>337</v>
      </c>
      <c r="I47" s="146" t="s">
        <v>337</v>
      </c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7"/>
    </row>
    <row r="48" spans="1:20" s="64" customFormat="1" ht="30.75" customHeight="1" x14ac:dyDescent="0.2">
      <c r="A48" s="142" t="str">
        <f>'S6 Maquette'!B48</f>
        <v>Archéologie environnementale</v>
      </c>
      <c r="B48" s="143" t="str">
        <f>'S6 Maquette'!C48</f>
        <v>ECUE</v>
      </c>
      <c r="C48" s="144"/>
      <c r="D48" s="145">
        <v>1</v>
      </c>
      <c r="E48" s="145" t="s">
        <v>337</v>
      </c>
      <c r="F48" s="145" t="s">
        <v>337</v>
      </c>
      <c r="G48" s="146" t="s">
        <v>337</v>
      </c>
      <c r="H48" s="146" t="s">
        <v>337</v>
      </c>
      <c r="I48" s="146" t="s">
        <v>337</v>
      </c>
      <c r="J48" s="146"/>
      <c r="K48" s="146" t="s">
        <v>20</v>
      </c>
      <c r="L48" s="146"/>
      <c r="M48" s="146"/>
      <c r="N48" s="146" t="s">
        <v>11</v>
      </c>
      <c r="O48" s="146" t="s">
        <v>386</v>
      </c>
      <c r="P48" s="146" t="s">
        <v>20</v>
      </c>
      <c r="Q48" s="146" t="s">
        <v>21</v>
      </c>
      <c r="R48" s="146"/>
      <c r="S48" s="146"/>
      <c r="T48" s="147"/>
    </row>
    <row r="49" spans="1:20" s="64" customFormat="1" ht="30.75" customHeight="1" x14ac:dyDescent="0.2">
      <c r="A49" s="142" t="str">
        <f>'S6 Maquette'!B49</f>
        <v>Art et patrimoine antiques</v>
      </c>
      <c r="B49" s="143" t="str">
        <f>'S6 Maquette'!C49</f>
        <v>ECUE</v>
      </c>
      <c r="C49" s="144"/>
      <c r="D49" s="145">
        <v>1</v>
      </c>
      <c r="E49" s="145" t="s">
        <v>337</v>
      </c>
      <c r="F49" s="145" t="s">
        <v>337</v>
      </c>
      <c r="G49" s="146" t="s">
        <v>337</v>
      </c>
      <c r="H49" s="146" t="s">
        <v>337</v>
      </c>
      <c r="I49" s="146" t="s">
        <v>337</v>
      </c>
      <c r="J49" s="146"/>
      <c r="K49" s="146" t="s">
        <v>20</v>
      </c>
      <c r="L49" s="146"/>
      <c r="M49" s="146"/>
      <c r="N49" s="146" t="s">
        <v>11</v>
      </c>
      <c r="O49" s="146" t="s">
        <v>345</v>
      </c>
      <c r="P49" s="146" t="s">
        <v>20</v>
      </c>
      <c r="Q49" s="146" t="s">
        <v>21</v>
      </c>
      <c r="R49" s="146"/>
      <c r="S49" s="146"/>
      <c r="T49" s="147"/>
    </row>
    <row r="50" spans="1:20" s="64" customFormat="1" ht="30.75" customHeight="1" x14ac:dyDescent="0.2">
      <c r="A50" s="142" t="str">
        <f>'S6 Maquette'!B50</f>
        <v>Art et patrimoine médiévaux</v>
      </c>
      <c r="B50" s="143" t="str">
        <f>'S6 Maquette'!C50</f>
        <v>ECUE</v>
      </c>
      <c r="C50" s="144"/>
      <c r="D50" s="145">
        <v>1</v>
      </c>
      <c r="E50" s="145" t="s">
        <v>337</v>
      </c>
      <c r="F50" s="145" t="s">
        <v>337</v>
      </c>
      <c r="G50" s="146" t="s">
        <v>337</v>
      </c>
      <c r="H50" s="146" t="s">
        <v>337</v>
      </c>
      <c r="I50" s="146" t="s">
        <v>337</v>
      </c>
      <c r="J50" s="146"/>
      <c r="K50" s="146" t="s">
        <v>20</v>
      </c>
      <c r="L50" s="146"/>
      <c r="M50" s="146"/>
      <c r="N50" s="146" t="s">
        <v>11</v>
      </c>
      <c r="O50" s="146" t="s">
        <v>345</v>
      </c>
      <c r="P50" s="146" t="s">
        <v>20</v>
      </c>
      <c r="Q50" s="146" t="s">
        <v>21</v>
      </c>
      <c r="R50" s="146"/>
      <c r="S50" s="146"/>
      <c r="T50" s="147"/>
    </row>
    <row r="51" spans="1:20" s="64" customFormat="1" ht="30.75" customHeight="1" x14ac:dyDescent="0.2">
      <c r="A51" s="142" t="str">
        <f>'S6 Maquette'!B51</f>
        <v>UE Enseignement &amp; HMC 2</v>
      </c>
      <c r="B51" s="143" t="str">
        <f>'S6 Maquette'!C51</f>
        <v>BLOC</v>
      </c>
      <c r="C51" s="144"/>
      <c r="D51" s="145">
        <v>1</v>
      </c>
      <c r="E51" s="145" t="s">
        <v>337</v>
      </c>
      <c r="F51" s="145" t="s">
        <v>337</v>
      </c>
      <c r="G51" s="146" t="s">
        <v>337</v>
      </c>
      <c r="H51" s="146" t="s">
        <v>337</v>
      </c>
      <c r="I51" s="146" t="s">
        <v>337</v>
      </c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7"/>
    </row>
    <row r="52" spans="1:20" s="64" customFormat="1" ht="30.75" customHeight="1" x14ac:dyDescent="0.2">
      <c r="A52" s="142" t="str">
        <f>'S6 Maquette'!B52</f>
        <v>Histoire des mondes modernes 5</v>
      </c>
      <c r="B52" s="143" t="str">
        <f>'S6 Maquette'!C52</f>
        <v>ECUE</v>
      </c>
      <c r="C52" s="144"/>
      <c r="D52" s="145">
        <v>1</v>
      </c>
      <c r="E52" s="145" t="s">
        <v>337</v>
      </c>
      <c r="F52" s="145" t="s">
        <v>337</v>
      </c>
      <c r="G52" s="146" t="s">
        <v>337</v>
      </c>
      <c r="H52" s="146" t="s">
        <v>337</v>
      </c>
      <c r="I52" s="146" t="s">
        <v>337</v>
      </c>
      <c r="J52" s="146"/>
      <c r="K52" s="146" t="s">
        <v>20</v>
      </c>
      <c r="L52" s="146"/>
      <c r="M52" s="146"/>
      <c r="N52" s="146" t="s">
        <v>11</v>
      </c>
      <c r="O52" s="146" t="s">
        <v>347</v>
      </c>
      <c r="P52" s="146" t="s">
        <v>20</v>
      </c>
      <c r="Q52" s="146" t="s">
        <v>21</v>
      </c>
      <c r="R52" s="146"/>
      <c r="S52" s="146"/>
      <c r="T52" s="147"/>
    </row>
    <row r="53" spans="1:20" s="64" customFormat="1" ht="30.75" customHeight="1" x14ac:dyDescent="0.2">
      <c r="A53" s="142" t="str">
        <f>'S6 Maquette'!B53</f>
        <v>Histoire des mondes contemporains 5</v>
      </c>
      <c r="B53" s="143" t="str">
        <f>'S6 Maquette'!C53</f>
        <v>ECUE</v>
      </c>
      <c r="C53" s="144"/>
      <c r="D53" s="145">
        <v>1</v>
      </c>
      <c r="E53" s="145" t="s">
        <v>337</v>
      </c>
      <c r="F53" s="145" t="s">
        <v>337</v>
      </c>
      <c r="G53" s="146" t="s">
        <v>337</v>
      </c>
      <c r="H53" s="146" t="s">
        <v>337</v>
      </c>
      <c r="I53" s="146" t="s">
        <v>337</v>
      </c>
      <c r="J53" s="146"/>
      <c r="K53" s="146" t="s">
        <v>20</v>
      </c>
      <c r="L53" s="146"/>
      <c r="M53" s="146"/>
      <c r="N53" s="146" t="s">
        <v>11</v>
      </c>
      <c r="O53" s="146" t="s">
        <v>347</v>
      </c>
      <c r="P53" s="146" t="s">
        <v>20</v>
      </c>
      <c r="Q53" s="146" t="s">
        <v>21</v>
      </c>
      <c r="R53" s="146"/>
      <c r="S53" s="146"/>
      <c r="T53" s="147"/>
    </row>
    <row r="54" spans="1:20" ht="30.75" customHeight="1" x14ac:dyDescent="0.2">
      <c r="A54" s="43">
        <f>'S6 Maquette'!B54</f>
        <v>0</v>
      </c>
      <c r="B54" s="43">
        <f>'S6 Maquette'!C54</f>
        <v>0</v>
      </c>
      <c r="C54" s="42">
        <f>'S6 Maquette'!F54</f>
        <v>0</v>
      </c>
      <c r="D54" s="7"/>
      <c r="E54" s="7"/>
      <c r="F54" s="7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75" customHeight="1" x14ac:dyDescent="0.2">
      <c r="A55" s="43">
        <f>'S6 Maquette'!B55</f>
        <v>0</v>
      </c>
      <c r="B55" s="43">
        <f>'S6 Maquette'!C55</f>
        <v>0</v>
      </c>
      <c r="C55" s="42">
        <f>'S6 Maquette'!F55</f>
        <v>0</v>
      </c>
      <c r="D55" s="7"/>
      <c r="E55" s="7"/>
      <c r="F55" s="7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75" customHeight="1" x14ac:dyDescent="0.2">
      <c r="A56" s="43">
        <f>'S6 Maquette'!B56</f>
        <v>0</v>
      </c>
      <c r="B56" s="43">
        <f>'S6 Maquette'!C56</f>
        <v>0</v>
      </c>
      <c r="C56" s="42">
        <f>'S6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75" customHeight="1" x14ac:dyDescent="0.2">
      <c r="A57" s="43">
        <f>'S6 Maquette'!B57</f>
        <v>0</v>
      </c>
      <c r="B57" s="43">
        <f>'S6 Maquette'!C57</f>
        <v>0</v>
      </c>
      <c r="C57" s="42">
        <f>'S6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75" customHeight="1" x14ac:dyDescent="0.2">
      <c r="A58" s="43">
        <f>'S6 Maquette'!B58</f>
        <v>0</v>
      </c>
      <c r="B58" s="43">
        <f>'S6 Maquette'!C58</f>
        <v>0</v>
      </c>
      <c r="C58" s="42">
        <f>'S6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75" customHeight="1" x14ac:dyDescent="0.2">
      <c r="A59" s="43">
        <f>'S6 Maquette'!B62</f>
        <v>0</v>
      </c>
      <c r="B59" s="43">
        <f>'S6 Maquette'!C62</f>
        <v>0</v>
      </c>
      <c r="C59" s="42">
        <f>'S6 Maquette'!F62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75" customHeight="1" x14ac:dyDescent="0.2">
      <c r="A60" s="43">
        <f>'S6 Maquette'!B63</f>
        <v>0</v>
      </c>
      <c r="B60" s="43">
        <f>'S6 Maquette'!C63</f>
        <v>0</v>
      </c>
      <c r="C60" s="42">
        <f>'S6 Maquette'!F63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75" customHeight="1" x14ac:dyDescent="0.2">
      <c r="A61" s="43">
        <f>'S6 Maquette'!B64</f>
        <v>0</v>
      </c>
      <c r="B61" s="43">
        <f>'S6 Maquette'!C64</f>
        <v>0</v>
      </c>
      <c r="C61" s="42">
        <f>'S6 Maquette'!F64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75" customHeight="1" x14ac:dyDescent="0.2">
      <c r="A62" s="43">
        <f>'S6 Maquette'!B65</f>
        <v>0</v>
      </c>
      <c r="B62" s="43">
        <f>'S6 Maquette'!C65</f>
        <v>0</v>
      </c>
      <c r="C62" s="42">
        <f>'S6 Maquette'!F65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75" customHeight="1" x14ac:dyDescent="0.2">
      <c r="A63" s="43">
        <f>'S6 Maquette'!B66</f>
        <v>0</v>
      </c>
      <c r="B63" s="43">
        <f>'S6 Maquette'!C66</f>
        <v>0</v>
      </c>
      <c r="C63" s="42">
        <f>'S6 Maquette'!F66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75" customHeight="1" x14ac:dyDescent="0.2">
      <c r="A64" s="43">
        <f>'S6 Maquette'!B67</f>
        <v>0</v>
      </c>
      <c r="B64" s="43">
        <f>'S6 Maquette'!C67</f>
        <v>0</v>
      </c>
      <c r="C64" s="42">
        <f>'S6 Maquette'!F67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75" customHeight="1" x14ac:dyDescent="0.2">
      <c r="A65" s="43">
        <f>'S6 Maquette'!B68</f>
        <v>0</v>
      </c>
      <c r="B65" s="43">
        <f>'S6 Maquette'!C68</f>
        <v>0</v>
      </c>
      <c r="C65" s="42">
        <f>'S6 Maquette'!F68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75" customHeight="1" x14ac:dyDescent="0.2">
      <c r="A66" s="43">
        <f>'S6 Maquette'!B69</f>
        <v>0</v>
      </c>
      <c r="B66" s="43">
        <f>'S6 Maquette'!C69</f>
        <v>0</v>
      </c>
      <c r="C66" s="42">
        <f>'S6 Maquette'!F69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75" customHeight="1" x14ac:dyDescent="0.2">
      <c r="A67" s="43">
        <f>'S6 Maquette'!B70</f>
        <v>0</v>
      </c>
      <c r="B67" s="43">
        <f>'S6 Maquette'!C70</f>
        <v>0</v>
      </c>
      <c r="C67" s="42">
        <f>'S6 Maquette'!F70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75" customHeight="1" x14ac:dyDescent="0.2">
      <c r="A68" s="43">
        <f>'S6 Maquette'!B71</f>
        <v>0</v>
      </c>
      <c r="B68" s="43">
        <f>'S6 Maquette'!C71</f>
        <v>0</v>
      </c>
      <c r="C68" s="42">
        <f>'S6 Maquette'!F71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75" customHeight="1" x14ac:dyDescent="0.2">
      <c r="A69" s="43">
        <f>'S6 Maquette'!B72</f>
        <v>0</v>
      </c>
      <c r="B69" s="43">
        <f>'S6 Maquette'!C72</f>
        <v>0</v>
      </c>
      <c r="C69" s="42">
        <f>'S6 Maquette'!F72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75" customHeight="1" x14ac:dyDescent="0.2">
      <c r="A70" s="43">
        <f>'S6 Maquette'!B73</f>
        <v>0</v>
      </c>
      <c r="B70" s="43">
        <f>'S6 Maquette'!C73</f>
        <v>0</v>
      </c>
      <c r="C70" s="42">
        <f>'S6 Maquette'!F73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75" customHeight="1" x14ac:dyDescent="0.2">
      <c r="A71" s="43">
        <f>'S6 Maquette'!B74</f>
        <v>0</v>
      </c>
      <c r="B71" s="43">
        <f>'S6 Maquette'!C74</f>
        <v>0</v>
      </c>
      <c r="C71" s="42">
        <f>'S6 Maquette'!F74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75" customHeight="1" x14ac:dyDescent="0.2">
      <c r="A72" s="43">
        <f>'S6 Maquette'!B75</f>
        <v>0</v>
      </c>
      <c r="B72" s="43">
        <f>'S6 Maquette'!C75</f>
        <v>0</v>
      </c>
      <c r="C72" s="42">
        <f>'S6 Maquette'!F75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75" customHeight="1" x14ac:dyDescent="0.2">
      <c r="A73" s="43">
        <f>'S6 Maquette'!B76</f>
        <v>0</v>
      </c>
      <c r="B73" s="43">
        <f>'S6 Maquette'!C76</f>
        <v>0</v>
      </c>
      <c r="C73" s="42">
        <f>'S6 Maquette'!F76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75" customHeight="1" x14ac:dyDescent="0.2">
      <c r="A74" s="43">
        <f>'S6 Maquette'!B77</f>
        <v>0</v>
      </c>
      <c r="B74" s="43">
        <f>'S6 Maquette'!C77</f>
        <v>0</v>
      </c>
      <c r="C74" s="42">
        <f>'S6 Maquette'!F77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75" customHeight="1" x14ac:dyDescent="0.2">
      <c r="A75" s="43">
        <f>'S6 Maquette'!B78</f>
        <v>0</v>
      </c>
      <c r="B75" s="43">
        <f>'S6 Maquette'!C78</f>
        <v>0</v>
      </c>
      <c r="C75" s="42">
        <f>'S6 Maquette'!F78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75" customHeight="1" x14ac:dyDescent="0.2">
      <c r="A76" s="43">
        <f>'S6 Maquette'!B79</f>
        <v>0</v>
      </c>
      <c r="B76" s="43">
        <f>'S6 Maquette'!C79</f>
        <v>0</v>
      </c>
      <c r="C76" s="42">
        <f>'S6 Maquette'!F79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75" customHeight="1" x14ac:dyDescent="0.2">
      <c r="A77" s="43">
        <f>'S6 Maquette'!B80</f>
        <v>0</v>
      </c>
      <c r="B77" s="43">
        <f>'S6 Maquette'!C80</f>
        <v>0</v>
      </c>
      <c r="C77" s="42">
        <f>'S6 Maquette'!F80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75" customHeight="1" x14ac:dyDescent="0.2">
      <c r="A78" s="43">
        <f>'S6 Maquette'!B81</f>
        <v>0</v>
      </c>
      <c r="B78" s="43">
        <f>'S6 Maquette'!C81</f>
        <v>0</v>
      </c>
      <c r="C78" s="42">
        <f>'S6 Maquette'!F81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75" customHeight="1" x14ac:dyDescent="0.2">
      <c r="A79" s="43">
        <f>'S6 Maquette'!B82</f>
        <v>0</v>
      </c>
      <c r="B79" s="43">
        <f>'S6 Maquette'!C82</f>
        <v>0</v>
      </c>
      <c r="C79" s="42">
        <f>'S6 Maquette'!F82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75" customHeight="1" x14ac:dyDescent="0.2">
      <c r="A80" s="43">
        <f>'S6 Maquette'!B83</f>
        <v>0</v>
      </c>
      <c r="B80" s="43">
        <f>'S6 Maquette'!C83</f>
        <v>0</v>
      </c>
      <c r="C80" s="42">
        <f>'S6 Maquette'!F83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75" customHeight="1" x14ac:dyDescent="0.2">
      <c r="A81" s="43">
        <f>'S6 Maquette'!B84</f>
        <v>0</v>
      </c>
      <c r="B81" s="43">
        <f>'S6 Maquette'!C84</f>
        <v>0</v>
      </c>
      <c r="C81" s="42">
        <f>'S6 Maquette'!F84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75" customHeight="1" x14ac:dyDescent="0.2">
      <c r="A82" s="43">
        <f>'S6 Maquette'!B85</f>
        <v>0</v>
      </c>
      <c r="B82" s="43">
        <f>'S6 Maquette'!C85</f>
        <v>0</v>
      </c>
      <c r="C82" s="42">
        <f>'S6 Maquette'!F85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75" customHeight="1" x14ac:dyDescent="0.2">
      <c r="A83" s="43">
        <f>'S6 Maquette'!B86</f>
        <v>0</v>
      </c>
      <c r="B83" s="43">
        <f>'S6 Maquette'!C86</f>
        <v>0</v>
      </c>
      <c r="C83" s="42">
        <f>'S6 Maquette'!F86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75" customHeight="1" x14ac:dyDescent="0.2">
      <c r="A84" s="43">
        <f>'S6 Maquette'!B87</f>
        <v>0</v>
      </c>
      <c r="B84" s="43">
        <f>'S6 Maquette'!C87</f>
        <v>0</v>
      </c>
      <c r="C84" s="42">
        <f>'S6 Maquette'!F87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75" customHeight="1" x14ac:dyDescent="0.2">
      <c r="A85" s="43">
        <f>'S6 Maquette'!B88</f>
        <v>0</v>
      </c>
      <c r="B85" s="43">
        <f>'S6 Maquette'!C88</f>
        <v>0</v>
      </c>
      <c r="C85" s="42">
        <f>'S6 Maquette'!F88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75" customHeight="1" x14ac:dyDescent="0.2">
      <c r="A86" s="43">
        <f>'S6 Maquette'!B89</f>
        <v>0</v>
      </c>
      <c r="B86" s="43">
        <f>'S6 Maquette'!C89</f>
        <v>0</v>
      </c>
      <c r="C86" s="42">
        <f>'S6 Maquette'!F89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75" customHeight="1" x14ac:dyDescent="0.2">
      <c r="A87" s="43">
        <f>'S6 Maquette'!B90</f>
        <v>0</v>
      </c>
      <c r="B87" s="43">
        <f>'S6 Maquette'!C90</f>
        <v>0</v>
      </c>
      <c r="C87" s="42">
        <f>'S6 Maquette'!F90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75" customHeight="1" x14ac:dyDescent="0.2">
      <c r="A88" s="43">
        <f>'S6 Maquette'!B91</f>
        <v>0</v>
      </c>
      <c r="B88" s="43">
        <f>'S6 Maquette'!C91</f>
        <v>0</v>
      </c>
      <c r="C88" s="42">
        <f>'S6 Maquette'!F91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75" customHeight="1" x14ac:dyDescent="0.2">
      <c r="A89" s="43">
        <f>'S6 Maquette'!B92</f>
        <v>0</v>
      </c>
      <c r="B89" s="43">
        <f>'S6 Maquette'!C92</f>
        <v>0</v>
      </c>
      <c r="C89" s="42">
        <f>'S6 Maquette'!F92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75" customHeight="1" x14ac:dyDescent="0.2">
      <c r="A90" s="43">
        <f>'S6 Maquette'!B93</f>
        <v>0</v>
      </c>
      <c r="B90" s="43">
        <f>'S6 Maquette'!C93</f>
        <v>0</v>
      </c>
      <c r="C90" s="42">
        <f>'S6 Maquette'!F93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75" customHeight="1" x14ac:dyDescent="0.2">
      <c r="A91" s="43">
        <f>'S6 Maquette'!B94</f>
        <v>0</v>
      </c>
      <c r="B91" s="43">
        <f>'S6 Maquette'!C94</f>
        <v>0</v>
      </c>
      <c r="C91" s="42">
        <f>'S6 Maquette'!F94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75" customHeight="1" x14ac:dyDescent="0.2">
      <c r="A92" s="43">
        <f>'S6 Maquette'!B95</f>
        <v>0</v>
      </c>
      <c r="B92" s="43">
        <f>'S6 Maquette'!C95</f>
        <v>0</v>
      </c>
      <c r="C92" s="42">
        <f>'S6 Maquette'!F95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75" customHeight="1" x14ac:dyDescent="0.2">
      <c r="A93" s="43">
        <f>'S6 Maquette'!B96</f>
        <v>0</v>
      </c>
      <c r="B93" s="43">
        <f>'S6 Maquette'!C96</f>
        <v>0</v>
      </c>
      <c r="C93" s="42">
        <f>'S6 Maquette'!F96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75" customHeight="1" x14ac:dyDescent="0.2">
      <c r="A94" s="43">
        <f>'S6 Maquette'!B97</f>
        <v>0</v>
      </c>
      <c r="B94" s="43">
        <f>'S6 Maquette'!C97</f>
        <v>0</v>
      </c>
      <c r="C94" s="42">
        <f>'S6 Maquette'!F97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75" customHeight="1" x14ac:dyDescent="0.2">
      <c r="A95" s="43">
        <f>'S6 Maquette'!B98</f>
        <v>0</v>
      </c>
      <c r="B95" s="43">
        <f>'S6 Maquette'!C98</f>
        <v>0</v>
      </c>
      <c r="C95" s="42">
        <f>'S6 Maquette'!F98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75" customHeight="1" x14ac:dyDescent="0.2">
      <c r="A96" s="43">
        <f>'S6 Maquette'!B99</f>
        <v>0</v>
      </c>
      <c r="B96" s="43">
        <f>'S6 Maquette'!C99</f>
        <v>0</v>
      </c>
      <c r="C96" s="42">
        <f>'S6 Maquette'!F99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75" customHeight="1" x14ac:dyDescent="0.2">
      <c r="A97" s="43">
        <f>'S6 Maquette'!B100</f>
        <v>0</v>
      </c>
      <c r="B97" s="43">
        <f>'S6 Maquette'!C100</f>
        <v>0</v>
      </c>
      <c r="C97" s="42">
        <f>'S6 Maquette'!F100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75" customHeight="1" x14ac:dyDescent="0.2">
      <c r="A98" s="43">
        <f>'S6 Maquette'!B101</f>
        <v>0</v>
      </c>
      <c r="B98" s="43">
        <f>'S6 Maquette'!C101</f>
        <v>0</v>
      </c>
      <c r="C98" s="42">
        <f>'S6 Maquette'!F101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75" customHeight="1" x14ac:dyDescent="0.2">
      <c r="A99" s="43">
        <f>'S6 Maquette'!B102</f>
        <v>0</v>
      </c>
      <c r="B99" s="43">
        <f>'S6 Maquette'!C102</f>
        <v>0</v>
      </c>
      <c r="C99" s="42">
        <f>'S6 Maquette'!F102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75" customHeight="1" x14ac:dyDescent="0.2">
      <c r="A100" s="43">
        <f>'S6 Maquette'!B103</f>
        <v>0</v>
      </c>
      <c r="B100" s="43">
        <f>'S6 Maquette'!C103</f>
        <v>0</v>
      </c>
      <c r="C100" s="42">
        <f>'S6 Maquette'!F103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75" customHeight="1" x14ac:dyDescent="0.2">
      <c r="A101" s="43">
        <f>'S6 Maquette'!B104</f>
        <v>0</v>
      </c>
      <c r="B101" s="43">
        <f>'S6 Maquette'!C104</f>
        <v>0</v>
      </c>
      <c r="C101" s="42">
        <f>'S6 Maquette'!F104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75" customHeight="1" x14ac:dyDescent="0.2">
      <c r="A102" s="43">
        <f>'S6 Maquette'!B105</f>
        <v>0</v>
      </c>
      <c r="B102" s="43">
        <f>'S6 Maquette'!C105</f>
        <v>0</v>
      </c>
      <c r="C102" s="42">
        <f>'S6 Maquette'!F105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75" customHeight="1" x14ac:dyDescent="0.2">
      <c r="A103" s="43">
        <f>'S6 Maquette'!B106</f>
        <v>0</v>
      </c>
      <c r="B103" s="43">
        <f>'S6 Maquette'!C106</f>
        <v>0</v>
      </c>
      <c r="C103" s="42">
        <f>'S6 Maquette'!F106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75" customHeight="1" x14ac:dyDescent="0.2">
      <c r="A104" s="43">
        <f>'S6 Maquette'!B107</f>
        <v>0</v>
      </c>
      <c r="B104" s="43">
        <f>'S6 Maquette'!C107</f>
        <v>0</v>
      </c>
      <c r="C104" s="42">
        <f>'S6 Maquette'!F107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75" customHeight="1" x14ac:dyDescent="0.2">
      <c r="A105" s="43">
        <f>'S6 Maquette'!B108</f>
        <v>0</v>
      </c>
      <c r="B105" s="43">
        <f>'S6 Maquette'!C108</f>
        <v>0</v>
      </c>
      <c r="C105" s="42">
        <f>'S6 Maquette'!F108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75" customHeight="1" x14ac:dyDescent="0.2">
      <c r="A106" s="43">
        <f>'S6 Maquette'!B109</f>
        <v>0</v>
      </c>
      <c r="B106" s="43">
        <f>'S6 Maquette'!C109</f>
        <v>0</v>
      </c>
      <c r="C106" s="42">
        <f>'S6 Maquette'!F109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75" customHeight="1" x14ac:dyDescent="0.2">
      <c r="A107" s="43">
        <f>'S6 Maquette'!B110</f>
        <v>0</v>
      </c>
      <c r="B107" s="43">
        <f>'S6 Maquette'!C110</f>
        <v>0</v>
      </c>
      <c r="C107" s="42">
        <f>'S6 Maquette'!F110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75" customHeight="1" x14ac:dyDescent="0.2">
      <c r="A108" s="43">
        <f>'S6 Maquette'!B111</f>
        <v>0</v>
      </c>
      <c r="B108" s="43">
        <f>'S6 Maquette'!C111</f>
        <v>0</v>
      </c>
      <c r="C108" s="42">
        <f>'S6 Maquette'!F111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75" customHeight="1" x14ac:dyDescent="0.2">
      <c r="A109" s="43">
        <f>'S6 Maquette'!B112</f>
        <v>0</v>
      </c>
      <c r="B109" s="43">
        <f>'S6 Maquette'!C112</f>
        <v>0</v>
      </c>
      <c r="C109" s="42">
        <f>'S6 Maquette'!F112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75" customHeight="1" x14ac:dyDescent="0.2">
      <c r="A110" s="43">
        <f>'S6 Maquette'!B113</f>
        <v>0</v>
      </c>
      <c r="B110" s="43">
        <f>'S6 Maquette'!C113</f>
        <v>0</v>
      </c>
      <c r="C110" s="42">
        <f>'S6 Maquette'!F113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75" customHeight="1" x14ac:dyDescent="0.2">
      <c r="A111" s="43">
        <f>'S6 Maquette'!B114</f>
        <v>0</v>
      </c>
      <c r="B111" s="43">
        <f>'S6 Maquette'!C114</f>
        <v>0</v>
      </c>
      <c r="C111" s="42">
        <f>'S6 Maquette'!F114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75" customHeight="1" x14ac:dyDescent="0.2">
      <c r="A112" s="43">
        <f>'S6 Maquette'!B115</f>
        <v>0</v>
      </c>
      <c r="B112" s="43">
        <f>'S6 Maquette'!C115</f>
        <v>0</v>
      </c>
      <c r="C112" s="42">
        <f>'S6 Maquette'!F115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75" customHeight="1" x14ac:dyDescent="0.2">
      <c r="A113" s="43">
        <f>'S6 Maquette'!B116</f>
        <v>0</v>
      </c>
      <c r="B113" s="43">
        <f>'S6 Maquette'!C116</f>
        <v>0</v>
      </c>
      <c r="C113" s="42">
        <f>'S6 Maquette'!F116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75" customHeight="1" x14ac:dyDescent="0.2">
      <c r="A114" s="43">
        <f>'S6 Maquette'!B117</f>
        <v>0</v>
      </c>
      <c r="B114" s="43">
        <f>'S6 Maquette'!C117</f>
        <v>0</v>
      </c>
      <c r="C114" s="42">
        <f>'S6 Maquette'!F117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75" customHeight="1" x14ac:dyDescent="0.2">
      <c r="A115" s="43">
        <f>'S6 Maquette'!B118</f>
        <v>0</v>
      </c>
      <c r="B115" s="43">
        <f>'S6 Maquette'!C118</f>
        <v>0</v>
      </c>
      <c r="C115" s="42">
        <f>'S6 Maquette'!F118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75" customHeight="1" x14ac:dyDescent="0.2">
      <c r="A116" s="43">
        <f>'S6 Maquette'!B119</f>
        <v>0</v>
      </c>
      <c r="B116" s="43">
        <f>'S6 Maquette'!C119</f>
        <v>0</v>
      </c>
      <c r="C116" s="42">
        <f>'S6 Maquette'!F119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75" customHeight="1" x14ac:dyDescent="0.2">
      <c r="A117" s="43">
        <f>'S6 Maquette'!B120</f>
        <v>0</v>
      </c>
      <c r="B117" s="43">
        <f>'S6 Maquette'!C120</f>
        <v>0</v>
      </c>
      <c r="C117" s="42">
        <f>'S6 Maquette'!F120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75" customHeight="1" x14ac:dyDescent="0.2">
      <c r="A118" s="43">
        <f>'S6 Maquette'!B121</f>
        <v>0</v>
      </c>
      <c r="B118" s="43">
        <f>'S6 Maquette'!C121</f>
        <v>0</v>
      </c>
      <c r="C118" s="42">
        <f>'S6 Maquette'!F121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75" customHeight="1" x14ac:dyDescent="0.2">
      <c r="A119" s="43">
        <f>'S6 Maquette'!B122</f>
        <v>0</v>
      </c>
      <c r="B119" s="43">
        <f>'S6 Maquette'!C122</f>
        <v>0</v>
      </c>
      <c r="C119" s="42">
        <f>'S6 Maquette'!F122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75" customHeight="1" x14ac:dyDescent="0.2">
      <c r="A120" s="43">
        <f>'S6 Maquette'!B123</f>
        <v>0</v>
      </c>
      <c r="B120" s="43">
        <f>'S6 Maquette'!C123</f>
        <v>0</v>
      </c>
      <c r="C120" s="42">
        <f>'S6 Maquette'!F123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75" customHeight="1" x14ac:dyDescent="0.2">
      <c r="A121" s="43">
        <f>'S6 Maquette'!B124</f>
        <v>0</v>
      </c>
      <c r="B121" s="43">
        <f>'S6 Maquette'!C124</f>
        <v>0</v>
      </c>
      <c r="C121" s="42">
        <f>'S6 Maquette'!F124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75" customHeight="1" x14ac:dyDescent="0.2">
      <c r="A122" s="43">
        <f>'S6 Maquette'!B125</f>
        <v>0</v>
      </c>
      <c r="B122" s="43">
        <f>'S6 Maquette'!C125</f>
        <v>0</v>
      </c>
      <c r="C122" s="42">
        <f>'S6 Maquette'!F125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75" customHeight="1" x14ac:dyDescent="0.2">
      <c r="A123" s="43">
        <f>'S6 Maquette'!B126</f>
        <v>0</v>
      </c>
      <c r="B123" s="43">
        <f>'S6 Maquette'!C126</f>
        <v>0</v>
      </c>
      <c r="C123" s="42">
        <f>'S6 Maquette'!F126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75" customHeight="1" x14ac:dyDescent="0.2">
      <c r="A124" s="43">
        <f>'S6 Maquette'!B127</f>
        <v>0</v>
      </c>
      <c r="B124" s="43">
        <f>'S6 Maquette'!C127</f>
        <v>0</v>
      </c>
      <c r="C124" s="42">
        <f>'S6 Maquette'!F127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75" customHeight="1" x14ac:dyDescent="0.2">
      <c r="A125" s="43">
        <f>'S6 Maquette'!B128</f>
        <v>0</v>
      </c>
      <c r="B125" s="43">
        <f>'S6 Maquette'!C128</f>
        <v>0</v>
      </c>
      <c r="C125" s="42">
        <f>'S6 Maquette'!F128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75" customHeight="1" x14ac:dyDescent="0.2">
      <c r="A126" s="43">
        <f>'S6 Maquette'!B129</f>
        <v>0</v>
      </c>
      <c r="B126" s="43">
        <f>'S6 Maquette'!C129</f>
        <v>0</v>
      </c>
      <c r="C126" s="42">
        <f>'S6 Maquette'!F129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75" customHeight="1" x14ac:dyDescent="0.2">
      <c r="A127" s="43">
        <f>'S6 Maquette'!B130</f>
        <v>0</v>
      </c>
      <c r="B127" s="43">
        <f>'S6 Maquette'!C130</f>
        <v>0</v>
      </c>
      <c r="C127" s="42">
        <f>'S6 Maquette'!F130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75" customHeight="1" x14ac:dyDescent="0.2">
      <c r="A128" s="43">
        <f>'S6 Maquette'!B131</f>
        <v>0</v>
      </c>
      <c r="B128" s="43">
        <f>'S6 Maquette'!C131</f>
        <v>0</v>
      </c>
      <c r="C128" s="42">
        <f>'S6 Maquette'!F131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75" customHeight="1" x14ac:dyDescent="0.2">
      <c r="A129" s="43">
        <f>'S6 Maquette'!B132</f>
        <v>0</v>
      </c>
      <c r="B129" s="43">
        <f>'S6 Maquette'!C132</f>
        <v>0</v>
      </c>
      <c r="C129" s="42">
        <f>'S6 Maquette'!F132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75" customHeight="1" x14ac:dyDescent="0.2">
      <c r="A130" s="43">
        <f>'S6 Maquette'!B133</f>
        <v>0</v>
      </c>
      <c r="B130" s="43">
        <f>'S6 Maquette'!C133</f>
        <v>0</v>
      </c>
      <c r="C130" s="42">
        <f>'S6 Maquette'!F133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75" customHeight="1" x14ac:dyDescent="0.2">
      <c r="A131" s="43">
        <f>'S6 Maquette'!B134</f>
        <v>0</v>
      </c>
      <c r="B131" s="43">
        <f>'S6 Maquette'!C134</f>
        <v>0</v>
      </c>
      <c r="C131" s="42">
        <f>'S6 Maquette'!F134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75" customHeight="1" x14ac:dyDescent="0.2">
      <c r="A132" s="43">
        <f>'S6 Maquette'!B135</f>
        <v>0</v>
      </c>
      <c r="B132" s="43">
        <f>'S6 Maquette'!C135</f>
        <v>0</v>
      </c>
      <c r="C132" s="42">
        <f>'S6 Maquette'!F135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75" customHeight="1" x14ac:dyDescent="0.2">
      <c r="A133" s="43">
        <f>'S6 Maquette'!B136</f>
        <v>0</v>
      </c>
      <c r="B133" s="43">
        <f>'S6 Maquette'!C136</f>
        <v>0</v>
      </c>
      <c r="C133" s="42">
        <f>'S6 Maquette'!F136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75" customHeight="1" x14ac:dyDescent="0.2">
      <c r="A134" s="43">
        <f>'S6 Maquette'!B137</f>
        <v>0</v>
      </c>
      <c r="B134" s="43">
        <f>'S6 Maquette'!C137</f>
        <v>0</v>
      </c>
      <c r="C134" s="42">
        <f>'S6 Maquette'!F137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75" customHeight="1" x14ac:dyDescent="0.2">
      <c r="A135" s="43">
        <f>'S6 Maquette'!B138</f>
        <v>0</v>
      </c>
      <c r="B135" s="43">
        <f>'S6 Maquette'!C138</f>
        <v>0</v>
      </c>
      <c r="C135" s="42">
        <f>'S6 Maquette'!F138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75" customHeight="1" x14ac:dyDescent="0.2">
      <c r="A136" s="43">
        <f>'S6 Maquette'!B139</f>
        <v>0</v>
      </c>
      <c r="B136" s="43">
        <f>'S6 Maquette'!C139</f>
        <v>0</v>
      </c>
      <c r="C136" s="42">
        <f>'S6 Maquette'!F139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75" customHeight="1" x14ac:dyDescent="0.2">
      <c r="A137" s="43">
        <f>'S6 Maquette'!B140</f>
        <v>0</v>
      </c>
      <c r="B137" s="43">
        <f>'S6 Maquette'!C140</f>
        <v>0</v>
      </c>
      <c r="C137" s="42">
        <f>'S6 Maquette'!F140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75" customHeight="1" x14ac:dyDescent="0.2">
      <c r="A138" s="43">
        <f>'S6 Maquette'!B141</f>
        <v>0</v>
      </c>
      <c r="B138" s="43">
        <f>'S6 Maquette'!C141</f>
        <v>0</v>
      </c>
      <c r="C138" s="42">
        <f>'S6 Maquette'!F141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75" customHeight="1" x14ac:dyDescent="0.2">
      <c r="A139" s="43">
        <f>'S6 Maquette'!B142</f>
        <v>0</v>
      </c>
      <c r="B139" s="43">
        <f>'S6 Maquette'!C142</f>
        <v>0</v>
      </c>
      <c r="C139" s="42">
        <f>'S6 Maquette'!F142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75" customHeight="1" x14ac:dyDescent="0.2">
      <c r="A140" s="43">
        <f>'S6 Maquette'!B143</f>
        <v>0</v>
      </c>
      <c r="B140" s="43">
        <f>'S6 Maquette'!C143</f>
        <v>0</v>
      </c>
      <c r="C140" s="42">
        <f>'S6 Maquette'!F143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75" customHeight="1" x14ac:dyDescent="0.2">
      <c r="A141" s="43">
        <f>'S6 Maquette'!B144</f>
        <v>0</v>
      </c>
      <c r="B141" s="43">
        <f>'S6 Maquette'!C144</f>
        <v>0</v>
      </c>
      <c r="C141" s="42">
        <f>'S6 Maquette'!F144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75" customHeight="1" x14ac:dyDescent="0.2">
      <c r="A142" s="43">
        <f>'S6 Maquette'!B145</f>
        <v>0</v>
      </c>
      <c r="B142" s="43">
        <f>'S6 Maquette'!C145</f>
        <v>0</v>
      </c>
      <c r="C142" s="42">
        <f>'S6 Maquette'!F145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75" customHeight="1" x14ac:dyDescent="0.2">
      <c r="A143" s="43">
        <f>'S6 Maquette'!B146</f>
        <v>0</v>
      </c>
      <c r="B143" s="43">
        <f>'S6 Maquette'!C146</f>
        <v>0</v>
      </c>
      <c r="C143" s="42">
        <f>'S6 Maquette'!F146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75" customHeight="1" x14ac:dyDescent="0.2">
      <c r="A144" s="43">
        <f>'S6 Maquette'!B147</f>
        <v>0</v>
      </c>
      <c r="B144" s="43">
        <f>'S6 Maquette'!C147</f>
        <v>0</v>
      </c>
      <c r="C144" s="42">
        <f>'S6 Maquette'!F147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75" customHeight="1" x14ac:dyDescent="0.2">
      <c r="A145" s="43">
        <f>'S6 Maquette'!B148</f>
        <v>0</v>
      </c>
      <c r="B145" s="43">
        <f>'S6 Maquette'!C148</f>
        <v>0</v>
      </c>
      <c r="C145" s="42">
        <f>'S6 Maquette'!F148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75" customHeight="1" x14ac:dyDescent="0.2">
      <c r="A146" s="43">
        <f>'S6 Maquette'!B149</f>
        <v>0</v>
      </c>
      <c r="B146" s="43">
        <f>'S6 Maquette'!C149</f>
        <v>0</v>
      </c>
      <c r="C146" s="42">
        <f>'S6 Maquette'!F149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75" customHeight="1" x14ac:dyDescent="0.2">
      <c r="A147" s="43">
        <f>'S6 Maquette'!B150</f>
        <v>0</v>
      </c>
      <c r="B147" s="43">
        <f>'S6 Maquette'!C150</f>
        <v>0</v>
      </c>
      <c r="C147" s="42">
        <f>'S6 Maquette'!F150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75" customHeight="1" x14ac:dyDescent="0.2">
      <c r="A148" s="43">
        <f>'S6 Maquette'!B151</f>
        <v>0</v>
      </c>
      <c r="B148" s="43">
        <f>'S6 Maquette'!C151</f>
        <v>0</v>
      </c>
      <c r="C148" s="42">
        <f>'S6 Maquette'!F151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75" customHeight="1" x14ac:dyDescent="0.2">
      <c r="A149" s="43">
        <f>'S6 Maquette'!B152</f>
        <v>0</v>
      </c>
      <c r="B149" s="43">
        <f>'S6 Maquette'!C152</f>
        <v>0</v>
      </c>
      <c r="C149" s="42">
        <f>'S6 Maquette'!F152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75" customHeight="1" x14ac:dyDescent="0.2">
      <c r="A150" s="43">
        <f>'S6 Maquette'!B153</f>
        <v>0</v>
      </c>
      <c r="B150" s="43">
        <f>'S6 Maquette'!C153</f>
        <v>0</v>
      </c>
      <c r="C150" s="42">
        <f>'S6 Maquette'!F153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75" customHeight="1" x14ac:dyDescent="0.2">
      <c r="A151" s="43">
        <f>'S6 Maquette'!B154</f>
        <v>0</v>
      </c>
      <c r="B151" s="43">
        <f>'S6 Maquette'!C154</f>
        <v>0</v>
      </c>
      <c r="C151" s="42">
        <f>'S6 Maquette'!F154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75" customHeight="1" x14ac:dyDescent="0.2">
      <c r="A152" s="43">
        <f>'S6 Maquette'!B155</f>
        <v>0</v>
      </c>
      <c r="B152" s="43">
        <f>'S6 Maquette'!C155</f>
        <v>0</v>
      </c>
      <c r="C152" s="42">
        <f>'S6 Maquette'!F155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75" customHeight="1" x14ac:dyDescent="0.2">
      <c r="A153" s="43">
        <f>'S6 Maquette'!B156</f>
        <v>0</v>
      </c>
      <c r="B153" s="43">
        <f>'S6 Maquette'!C156</f>
        <v>0</v>
      </c>
      <c r="C153" s="42">
        <f>'S6 Maquette'!F156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75" customHeight="1" x14ac:dyDescent="0.2">
      <c r="A154" s="43">
        <f>'S6 Maquette'!B157</f>
        <v>0</v>
      </c>
      <c r="B154" s="43">
        <f>'S6 Maquette'!C157</f>
        <v>0</v>
      </c>
      <c r="C154" s="42">
        <f>'S6 Maquette'!F157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75" customHeight="1" x14ac:dyDescent="0.2">
      <c r="A155" s="43">
        <f>'S6 Maquette'!B158</f>
        <v>0</v>
      </c>
      <c r="B155" s="43">
        <f>'S6 Maquette'!C158</f>
        <v>0</v>
      </c>
      <c r="C155" s="42">
        <f>'S6 Maquette'!F158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75" customHeight="1" x14ac:dyDescent="0.2">
      <c r="A156" s="43">
        <f>'S6 Maquette'!B159</f>
        <v>0</v>
      </c>
      <c r="B156" s="43">
        <f>'S6 Maquette'!C159</f>
        <v>0</v>
      </c>
      <c r="C156" s="42">
        <f>'S6 Maquette'!F159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75" customHeight="1" x14ac:dyDescent="0.2">
      <c r="A157" s="43">
        <f>'S6 Maquette'!B160</f>
        <v>0</v>
      </c>
      <c r="B157" s="43">
        <f>'S6 Maquette'!C160</f>
        <v>0</v>
      </c>
      <c r="C157" s="42">
        <f>'S6 Maquette'!F160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75" customHeight="1" x14ac:dyDescent="0.2">
      <c r="A158" s="43">
        <f>'S6 Maquette'!B161</f>
        <v>0</v>
      </c>
      <c r="B158" s="43">
        <f>'S6 Maquette'!C161</f>
        <v>0</v>
      </c>
      <c r="C158" s="42">
        <f>'S6 Maquette'!F161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75" customHeight="1" x14ac:dyDescent="0.2">
      <c r="A159" s="43">
        <f>'S6 Maquette'!B162</f>
        <v>0</v>
      </c>
      <c r="B159" s="43">
        <f>'S6 Maquette'!C162</f>
        <v>0</v>
      </c>
      <c r="C159" s="42">
        <f>'S6 Maquette'!F162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75" customHeight="1" x14ac:dyDescent="0.2">
      <c r="A160" s="43">
        <f>'S6 Maquette'!B163</f>
        <v>0</v>
      </c>
      <c r="B160" s="43">
        <f>'S6 Maquette'!C163</f>
        <v>0</v>
      </c>
      <c r="C160" s="42">
        <f>'S6 Maquette'!F163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75" customHeight="1" x14ac:dyDescent="0.2">
      <c r="A161" s="43">
        <f>'S6 Maquette'!B164</f>
        <v>0</v>
      </c>
      <c r="B161" s="43">
        <f>'S6 Maquette'!C164</f>
        <v>0</v>
      </c>
      <c r="C161" s="42">
        <f>'S6 Maquette'!F164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75" customHeight="1" x14ac:dyDescent="0.2">
      <c r="A162" s="43">
        <f>'S6 Maquette'!B165</f>
        <v>0</v>
      </c>
      <c r="B162" s="43">
        <f>'S6 Maquette'!C165</f>
        <v>0</v>
      </c>
      <c r="C162" s="42">
        <f>'S6 Maquette'!F165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75" customHeight="1" x14ac:dyDescent="0.2">
      <c r="A163" s="43">
        <f>'S6 Maquette'!B166</f>
        <v>0</v>
      </c>
      <c r="B163" s="43">
        <f>'S6 Maquette'!C166</f>
        <v>0</v>
      </c>
      <c r="C163" s="42">
        <f>'S6 Maquette'!F166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75" customHeight="1" x14ac:dyDescent="0.2">
      <c r="A164" s="43">
        <f>'S6 Maquette'!B167</f>
        <v>0</v>
      </c>
      <c r="B164" s="43">
        <f>'S6 Maquette'!C167</f>
        <v>0</v>
      </c>
      <c r="C164" s="42">
        <f>'S6 Maquette'!F167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75" customHeight="1" x14ac:dyDescent="0.2">
      <c r="A165" s="43">
        <f>'S6 Maquette'!B168</f>
        <v>0</v>
      </c>
      <c r="B165" s="43">
        <f>'S6 Maquette'!C168</f>
        <v>0</v>
      </c>
      <c r="C165" s="42">
        <f>'S6 Maquette'!F168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75" customHeight="1" x14ac:dyDescent="0.2">
      <c r="A166" s="43">
        <f>'S6 Maquette'!B169</f>
        <v>0</v>
      </c>
      <c r="B166" s="43">
        <f>'S6 Maquette'!C169</f>
        <v>0</v>
      </c>
      <c r="C166" s="42">
        <f>'S6 Maquette'!F169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75" customHeight="1" x14ac:dyDescent="0.2">
      <c r="A167" s="43">
        <f>'S6 Maquette'!B170</f>
        <v>0</v>
      </c>
      <c r="B167" s="43">
        <f>'S6 Maquette'!C170</f>
        <v>0</v>
      </c>
      <c r="C167" s="42">
        <f>'S6 Maquette'!F170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75" customHeight="1" x14ac:dyDescent="0.2">
      <c r="A168" s="43">
        <f>'S6 Maquette'!B171</f>
        <v>0</v>
      </c>
      <c r="B168" s="43">
        <f>'S6 Maquette'!C171</f>
        <v>0</v>
      </c>
      <c r="C168" s="42">
        <f>'S6 Maquette'!F171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75" customHeight="1" x14ac:dyDescent="0.2">
      <c r="A169" s="43">
        <f>'S6 Maquette'!B172</f>
        <v>0</v>
      </c>
      <c r="B169" s="43">
        <f>'S6 Maquette'!C172</f>
        <v>0</v>
      </c>
      <c r="C169" s="42">
        <f>'S6 Maquette'!F172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75" customHeight="1" x14ac:dyDescent="0.2">
      <c r="A170" s="43">
        <f>'S6 Maquette'!B173</f>
        <v>0</v>
      </c>
      <c r="B170" s="43">
        <f>'S6 Maquette'!C173</f>
        <v>0</v>
      </c>
      <c r="C170" s="42">
        <f>'S6 Maquette'!F173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75" customHeight="1" x14ac:dyDescent="0.2">
      <c r="A171" s="43">
        <f>'S6 Maquette'!B174</f>
        <v>0</v>
      </c>
      <c r="B171" s="43">
        <f>'S6 Maquette'!C174</f>
        <v>0</v>
      </c>
      <c r="C171" s="42">
        <f>'S6 Maquette'!F174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75" customHeight="1" x14ac:dyDescent="0.2">
      <c r="A172" s="43">
        <f>'S6 Maquette'!B175</f>
        <v>0</v>
      </c>
      <c r="B172" s="43">
        <f>'S6 Maquette'!C175</f>
        <v>0</v>
      </c>
      <c r="C172" s="42">
        <f>'S6 Maquette'!F175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75" customHeight="1" x14ac:dyDescent="0.2">
      <c r="A173" s="43">
        <f>'S6 Maquette'!B176</f>
        <v>0</v>
      </c>
      <c r="B173" s="43">
        <f>'S6 Maquette'!C176</f>
        <v>0</v>
      </c>
      <c r="C173" s="42">
        <f>'S6 Maquette'!F176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75" customHeight="1" x14ac:dyDescent="0.2">
      <c r="A174" s="43">
        <f>'S6 Maquette'!B177</f>
        <v>0</v>
      </c>
      <c r="B174" s="43">
        <f>'S6 Maquette'!C177</f>
        <v>0</v>
      </c>
      <c r="C174" s="42">
        <f>'S6 Maquette'!F177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75" customHeight="1" x14ac:dyDescent="0.2">
      <c r="A175" s="43">
        <f>'S6 Maquette'!B178</f>
        <v>0</v>
      </c>
      <c r="B175" s="43">
        <f>'S6 Maquette'!C178</f>
        <v>0</v>
      </c>
      <c r="C175" s="42">
        <f>'S6 Maquette'!F178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75" customHeight="1" x14ac:dyDescent="0.2">
      <c r="A176" s="43">
        <f>'S6 Maquette'!B179</f>
        <v>0</v>
      </c>
      <c r="B176" s="43">
        <f>'S6 Maquette'!C179</f>
        <v>0</v>
      </c>
      <c r="C176" s="42">
        <f>'S6 Maquette'!F179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75" customHeight="1" x14ac:dyDescent="0.2">
      <c r="A177" s="43">
        <f>'S6 Maquette'!B180</f>
        <v>0</v>
      </c>
      <c r="B177" s="43">
        <f>'S6 Maquette'!C180</f>
        <v>0</v>
      </c>
      <c r="C177" s="42">
        <f>'S6 Maquette'!F180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75" customHeight="1" x14ac:dyDescent="0.2">
      <c r="A178" s="43">
        <f>'S6 Maquette'!B181</f>
        <v>0</v>
      </c>
      <c r="B178" s="43">
        <f>'S6 Maquette'!C181</f>
        <v>0</v>
      </c>
      <c r="C178" s="42">
        <f>'S6 Maquette'!F181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75" customHeight="1" x14ac:dyDescent="0.2">
      <c r="A179" s="43">
        <f>'S6 Maquette'!B182</f>
        <v>0</v>
      </c>
      <c r="B179" s="43">
        <f>'S6 Maquette'!C182</f>
        <v>0</v>
      </c>
      <c r="C179" s="42">
        <f>'S6 Maquette'!F182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75" customHeight="1" x14ac:dyDescent="0.2">
      <c r="A180" s="43">
        <f>'S6 Maquette'!B183</f>
        <v>0</v>
      </c>
      <c r="B180" s="43">
        <f>'S6 Maquette'!C183</f>
        <v>0</v>
      </c>
      <c r="C180" s="42">
        <f>'S6 Maquette'!F183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75" customHeight="1" x14ac:dyDescent="0.2">
      <c r="A181" s="43">
        <f>'S6 Maquette'!B184</f>
        <v>0</v>
      </c>
      <c r="B181" s="43">
        <f>'S6 Maquette'!C184</f>
        <v>0</v>
      </c>
      <c r="C181" s="42">
        <f>'S6 Maquette'!F184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75" customHeight="1" x14ac:dyDescent="0.2">
      <c r="A182" s="43">
        <f>'S6 Maquette'!B185</f>
        <v>0</v>
      </c>
      <c r="B182" s="43">
        <f>'S6 Maquette'!C185</f>
        <v>0</v>
      </c>
      <c r="C182" s="42">
        <f>'S6 Maquette'!F185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75" customHeight="1" x14ac:dyDescent="0.2">
      <c r="A183" s="43">
        <f>'S6 Maquette'!B186</f>
        <v>0</v>
      </c>
      <c r="B183" s="43">
        <f>'S6 Maquette'!C186</f>
        <v>0</v>
      </c>
      <c r="C183" s="42">
        <f>'S6 Maquette'!F186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75" customHeight="1" x14ac:dyDescent="0.2">
      <c r="A184" s="43">
        <f>'S6 Maquette'!B187</f>
        <v>0</v>
      </c>
      <c r="B184" s="43">
        <f>'S6 Maquette'!C187</f>
        <v>0</v>
      </c>
      <c r="C184" s="42">
        <f>'S6 Maquette'!F187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75" customHeight="1" x14ac:dyDescent="0.2">
      <c r="A185" s="43">
        <f>'S6 Maquette'!B188</f>
        <v>0</v>
      </c>
      <c r="B185" s="43">
        <f>'S6 Maquette'!C188</f>
        <v>0</v>
      </c>
      <c r="C185" s="42">
        <f>'S6 Maquette'!F188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75" customHeight="1" x14ac:dyDescent="0.2">
      <c r="A186" s="43">
        <f>'S6 Maquette'!B189</f>
        <v>0</v>
      </c>
      <c r="B186" s="43">
        <f>'S6 Maquette'!C189</f>
        <v>0</v>
      </c>
      <c r="C186" s="42">
        <f>'S6 Maquette'!F189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75" customHeight="1" x14ac:dyDescent="0.2">
      <c r="A187" s="43">
        <f>'S6 Maquette'!B190</f>
        <v>0</v>
      </c>
      <c r="B187" s="43">
        <f>'S6 Maquette'!C190</f>
        <v>0</v>
      </c>
      <c r="C187" s="42">
        <f>'S6 Maquette'!F190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75" customHeight="1" x14ac:dyDescent="0.2">
      <c r="A188" s="43">
        <f>'S6 Maquette'!B191</f>
        <v>0</v>
      </c>
      <c r="B188" s="43">
        <f>'S6 Maquette'!C191</f>
        <v>0</v>
      </c>
      <c r="C188" s="42">
        <f>'S6 Maquette'!F191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75" customHeight="1" x14ac:dyDescent="0.2">
      <c r="A189" s="43">
        <f>'S6 Maquette'!B192</f>
        <v>0</v>
      </c>
      <c r="B189" s="43">
        <f>'S6 Maquette'!C192</f>
        <v>0</v>
      </c>
      <c r="C189" s="42">
        <f>'S6 Maquette'!F192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75" customHeight="1" x14ac:dyDescent="0.2">
      <c r="A190" s="43">
        <f>'S6 Maquette'!B193</f>
        <v>0</v>
      </c>
      <c r="B190" s="43">
        <f>'S6 Maquette'!C193</f>
        <v>0</v>
      </c>
      <c r="C190" s="42">
        <f>'S6 Maquette'!F193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75" customHeight="1" x14ac:dyDescent="0.2">
      <c r="A191" s="43">
        <f>'S6 Maquette'!B194</f>
        <v>0</v>
      </c>
      <c r="B191" s="43">
        <f>'S6 Maquette'!C194</f>
        <v>0</v>
      </c>
      <c r="C191" s="42">
        <f>'S6 Maquette'!F194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75" customHeight="1" x14ac:dyDescent="0.2">
      <c r="A192" s="43">
        <f>'S6 Maquette'!B195</f>
        <v>0</v>
      </c>
      <c r="B192" s="43">
        <f>'S6 Maquette'!C195</f>
        <v>0</v>
      </c>
      <c r="C192" s="42">
        <f>'S6 Maquette'!F195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75" customHeight="1" x14ac:dyDescent="0.2">
      <c r="A193" s="43">
        <f>'S6 Maquette'!B196</f>
        <v>0</v>
      </c>
      <c r="B193" s="43">
        <f>'S6 Maquette'!C196</f>
        <v>0</v>
      </c>
      <c r="C193" s="42">
        <f>'S6 Maquette'!F196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75" customHeight="1" x14ac:dyDescent="0.2">
      <c r="A194" s="43">
        <f>'S6 Maquette'!B197</f>
        <v>0</v>
      </c>
      <c r="B194" s="43">
        <f>'S6 Maquette'!C197</f>
        <v>0</v>
      </c>
      <c r="C194" s="42">
        <f>'S6 Maquette'!F197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75" customHeight="1" x14ac:dyDescent="0.2">
      <c r="A195" s="43">
        <f>'S6 Maquette'!B198</f>
        <v>0</v>
      </c>
      <c r="B195" s="43">
        <f>'S6 Maquette'!C198</f>
        <v>0</v>
      </c>
      <c r="C195" s="42">
        <f>'S6 Maquette'!F198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75" customHeight="1" x14ac:dyDescent="0.2">
      <c r="A196" s="43">
        <f>'S6 Maquette'!B199</f>
        <v>0</v>
      </c>
      <c r="B196" s="43">
        <f>'S6 Maquette'!C199</f>
        <v>0</v>
      </c>
      <c r="C196" s="42">
        <f>'S6 Maquette'!F199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75" customHeight="1" x14ac:dyDescent="0.2">
      <c r="A197" s="43">
        <f>'S6 Maquette'!B200</f>
        <v>0</v>
      </c>
      <c r="B197" s="43">
        <f>'S6 Maquette'!C200</f>
        <v>0</v>
      </c>
      <c r="C197" s="42">
        <f>'S6 Maquette'!F200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75" customHeight="1" x14ac:dyDescent="0.2">
      <c r="A198" s="43">
        <f>'S6 Maquette'!B201</f>
        <v>0</v>
      </c>
      <c r="B198" s="43">
        <f>'S6 Maquette'!C201</f>
        <v>0</v>
      </c>
      <c r="C198" s="42">
        <f>'S6 Maquette'!F201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75" customHeight="1" x14ac:dyDescent="0.2">
      <c r="A199" s="43">
        <f>'S6 Maquette'!B202</f>
        <v>0</v>
      </c>
      <c r="B199" s="43">
        <f>'S6 Maquette'!C202</f>
        <v>0</v>
      </c>
      <c r="C199" s="42">
        <f>'S6 Maquette'!F202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75" customHeight="1" x14ac:dyDescent="0.2">
      <c r="A200" s="43">
        <f>'S6 Maquette'!B203</f>
        <v>0</v>
      </c>
      <c r="B200" s="43">
        <f>'S6 Maquette'!C203</f>
        <v>0</v>
      </c>
      <c r="C200" s="42">
        <f>'S6 Maquette'!F203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75" customHeight="1" x14ac:dyDescent="0.2">
      <c r="A201" s="43">
        <f>'S6 Maquette'!B204</f>
        <v>0</v>
      </c>
      <c r="B201" s="43">
        <f>'S6 Maquette'!C204</f>
        <v>0</v>
      </c>
      <c r="C201" s="42">
        <f>'S6 Maquette'!F204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75" customHeight="1" x14ac:dyDescent="0.2">
      <c r="A202" s="43">
        <f>'S6 Maquette'!B205</f>
        <v>0</v>
      </c>
      <c r="B202" s="43">
        <f>'S6 Maquette'!C205</f>
        <v>0</v>
      </c>
      <c r="C202" s="42">
        <f>'S6 Maquette'!F205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75" customHeight="1" x14ac:dyDescent="0.2">
      <c r="A203" s="43">
        <f>'S6 Maquette'!B206</f>
        <v>0</v>
      </c>
      <c r="B203" s="43">
        <f>'S6 Maquette'!C206</f>
        <v>0</v>
      </c>
      <c r="C203" s="42">
        <f>'S6 Maquette'!F206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75" customHeight="1" x14ac:dyDescent="0.2">
      <c r="A204" s="43">
        <f>'S6 Maquette'!B207</f>
        <v>0</v>
      </c>
      <c r="B204" s="43">
        <f>'S6 Maquette'!C207</f>
        <v>0</v>
      </c>
      <c r="C204" s="42">
        <f>'S6 Maquette'!F207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75" customHeight="1" x14ac:dyDescent="0.2">
      <c r="A205" s="43">
        <f>'S6 Maquette'!B208</f>
        <v>0</v>
      </c>
      <c r="B205" s="43">
        <f>'S6 Maquette'!C208</f>
        <v>0</v>
      </c>
      <c r="C205" s="42">
        <f>'S6 Maquette'!F208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75" customHeight="1" x14ac:dyDescent="0.2">
      <c r="A206" s="43">
        <f>'S6 Maquette'!B209</f>
        <v>0</v>
      </c>
      <c r="B206" s="43">
        <f>'S6 Maquette'!C209</f>
        <v>0</v>
      </c>
      <c r="C206" s="42">
        <f>'S6 Maquette'!F209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75" customHeight="1" x14ac:dyDescent="0.2">
      <c r="A207" s="43">
        <f>'S6 Maquette'!B210</f>
        <v>0</v>
      </c>
      <c r="B207" s="43">
        <f>'S6 Maquette'!C210</f>
        <v>0</v>
      </c>
      <c r="C207" s="42">
        <f>'S6 Maquette'!F210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75" customHeight="1" x14ac:dyDescent="0.2">
      <c r="A208" s="43">
        <f>'S6 Maquette'!B211</f>
        <v>0</v>
      </c>
      <c r="B208" s="43">
        <f>'S6 Maquette'!C211</f>
        <v>0</v>
      </c>
      <c r="C208" s="42">
        <f>'S6 Maquette'!F211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75" customHeight="1" x14ac:dyDescent="0.2">
      <c r="A209" s="43">
        <f>'S6 Maquette'!B212</f>
        <v>0</v>
      </c>
      <c r="B209" s="43">
        <f>'S6 Maquette'!C212</f>
        <v>0</v>
      </c>
      <c r="C209" s="42">
        <f>'S6 Maquette'!F212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75" customHeight="1" x14ac:dyDescent="0.2">
      <c r="A210" s="43">
        <f>'S6 Maquette'!B213</f>
        <v>0</v>
      </c>
      <c r="B210" s="43">
        <f>'S6 Maquette'!C213</f>
        <v>0</v>
      </c>
      <c r="C210" s="42">
        <f>'S6 Maquette'!F213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75" customHeight="1" x14ac:dyDescent="0.2">
      <c r="A211" s="43">
        <f>'S6 Maquette'!B214</f>
        <v>0</v>
      </c>
      <c r="B211" s="43">
        <f>'S6 Maquette'!C214</f>
        <v>0</v>
      </c>
      <c r="C211" s="42">
        <f>'S6 Maquette'!F214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75" customHeight="1" x14ac:dyDescent="0.2">
      <c r="A212" s="43">
        <f>'S6 Maquette'!B215</f>
        <v>0</v>
      </c>
      <c r="B212" s="43">
        <f>'S6 Maquette'!C215</f>
        <v>0</v>
      </c>
      <c r="C212" s="42">
        <f>'S6 Maquette'!F215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75" customHeight="1" x14ac:dyDescent="0.2">
      <c r="A213" s="43">
        <f>'S6 Maquette'!B216</f>
        <v>0</v>
      </c>
      <c r="B213" s="43">
        <f>'S6 Maquette'!C216</f>
        <v>0</v>
      </c>
      <c r="C213" s="42">
        <f>'S6 Maquette'!F216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75" customHeight="1" x14ac:dyDescent="0.2">
      <c r="A214" s="43">
        <f>'S6 Maquette'!B217</f>
        <v>0</v>
      </c>
      <c r="B214" s="43">
        <f>'S6 Maquette'!C217</f>
        <v>0</v>
      </c>
      <c r="C214" s="42">
        <f>'S6 Maquette'!F217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75" customHeight="1" x14ac:dyDescent="0.2">
      <c r="A215" s="43">
        <f>'S6 Maquette'!B218</f>
        <v>0</v>
      </c>
      <c r="B215" s="43">
        <f>'S6 Maquette'!C218</f>
        <v>0</v>
      </c>
      <c r="C215" s="42">
        <f>'S6 Maquette'!F218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75" customHeight="1" x14ac:dyDescent="0.2">
      <c r="A216" s="43">
        <f>'S6 Maquette'!B219</f>
        <v>0</v>
      </c>
      <c r="B216" s="43">
        <f>'S6 Maquette'!C219</f>
        <v>0</v>
      </c>
      <c r="C216" s="42">
        <f>'S6 Maquette'!F219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75" customHeight="1" x14ac:dyDescent="0.2">
      <c r="A217" s="43">
        <f>'S6 Maquette'!B220</f>
        <v>0</v>
      </c>
      <c r="B217" s="43">
        <f>'S6 Maquette'!C220</f>
        <v>0</v>
      </c>
      <c r="C217" s="42">
        <f>'S6 Maquette'!F220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75" customHeight="1" x14ac:dyDescent="0.2">
      <c r="A218" s="43">
        <f>'S6 Maquette'!B221</f>
        <v>0</v>
      </c>
      <c r="B218" s="43">
        <f>'S6 Maquette'!C221</f>
        <v>0</v>
      </c>
      <c r="C218" s="42">
        <f>'S6 Maquette'!F221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75" customHeight="1" x14ac:dyDescent="0.2">
      <c r="A219" s="43">
        <f>'S6 Maquette'!B222</f>
        <v>0</v>
      </c>
      <c r="B219" s="43">
        <f>'S6 Maquette'!C222</f>
        <v>0</v>
      </c>
      <c r="C219" s="42">
        <f>'S6 Maquette'!F222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75" customHeight="1" x14ac:dyDescent="0.2">
      <c r="A220" s="43">
        <f>'S6 Maquette'!B223</f>
        <v>0</v>
      </c>
      <c r="B220" s="43">
        <f>'S6 Maquette'!C223</f>
        <v>0</v>
      </c>
      <c r="C220" s="42">
        <f>'S6 Maquette'!F223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75" customHeight="1" x14ac:dyDescent="0.2">
      <c r="A221" s="43">
        <f>'S6 Maquette'!B224</f>
        <v>0</v>
      </c>
      <c r="B221" s="43">
        <f>'S6 Maquette'!C224</f>
        <v>0</v>
      </c>
      <c r="C221" s="42">
        <f>'S6 Maquette'!F224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75" customHeight="1" x14ac:dyDescent="0.2">
      <c r="A222" s="43">
        <f>'S6 Maquette'!B225</f>
        <v>0</v>
      </c>
      <c r="B222" s="43">
        <f>'S6 Maquette'!C225</f>
        <v>0</v>
      </c>
      <c r="C222" s="42">
        <f>'S6 Maquette'!F225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75" customHeight="1" x14ac:dyDescent="0.2">
      <c r="A223" s="43">
        <f>'S6 Maquette'!B226</f>
        <v>0</v>
      </c>
      <c r="B223" s="43">
        <f>'S6 Maquette'!C226</f>
        <v>0</v>
      </c>
      <c r="C223" s="42">
        <f>'S6 Maquette'!F226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75" customHeight="1" x14ac:dyDescent="0.2">
      <c r="A224" s="43">
        <f>'S6 Maquette'!B227</f>
        <v>0</v>
      </c>
      <c r="B224" s="43">
        <f>'S6 Maquette'!C227</f>
        <v>0</v>
      </c>
      <c r="C224" s="42">
        <f>'S6 Maquette'!F227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75" customHeight="1" x14ac:dyDescent="0.2">
      <c r="A225" s="43">
        <f>'S6 Maquette'!B228</f>
        <v>0</v>
      </c>
      <c r="B225" s="43">
        <f>'S6 Maquette'!C228</f>
        <v>0</v>
      </c>
      <c r="C225" s="42">
        <f>'S6 Maquette'!F228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75" customHeight="1" x14ac:dyDescent="0.2">
      <c r="A226" s="43">
        <f>'S6 Maquette'!B229</f>
        <v>0</v>
      </c>
      <c r="B226" s="43">
        <f>'S6 Maquette'!C229</f>
        <v>0</v>
      </c>
      <c r="C226" s="42">
        <f>'S6 Maquette'!F229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75" customHeight="1" x14ac:dyDescent="0.2">
      <c r="A227" s="43">
        <f>'S6 Maquette'!B230</f>
        <v>0</v>
      </c>
      <c r="B227" s="43">
        <f>'S6 Maquette'!C230</f>
        <v>0</v>
      </c>
      <c r="C227" s="42">
        <f>'S6 Maquette'!F230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75" customHeight="1" x14ac:dyDescent="0.2">
      <c r="A228" s="43">
        <f>'S6 Maquette'!B231</f>
        <v>0</v>
      </c>
      <c r="B228" s="43">
        <f>'S6 Maquette'!C231</f>
        <v>0</v>
      </c>
      <c r="C228" s="42">
        <f>'S6 Maquette'!F231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75" customHeight="1" x14ac:dyDescent="0.2">
      <c r="A229" s="43">
        <f>'S6 Maquette'!B232</f>
        <v>0</v>
      </c>
      <c r="B229" s="43">
        <f>'S6 Maquette'!C232</f>
        <v>0</v>
      </c>
      <c r="C229" s="42">
        <f>'S6 Maquette'!F232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75" customHeight="1" x14ac:dyDescent="0.2">
      <c r="A230" s="43">
        <f>'S6 Maquette'!B233</f>
        <v>0</v>
      </c>
      <c r="B230" s="43">
        <f>'S6 Maquette'!C233</f>
        <v>0</v>
      </c>
      <c r="C230" s="42">
        <f>'S6 Maquette'!F233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75" customHeight="1" x14ac:dyDescent="0.2">
      <c r="A231" s="43">
        <f>'S6 Maquette'!B234</f>
        <v>0</v>
      </c>
      <c r="B231" s="43">
        <f>'S6 Maquette'!C234</f>
        <v>0</v>
      </c>
      <c r="C231" s="42">
        <f>'S6 Maquette'!F234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75" customHeight="1" x14ac:dyDescent="0.2">
      <c r="A232" s="43">
        <f>'S6 Maquette'!B235</f>
        <v>0</v>
      </c>
      <c r="B232" s="43">
        <f>'S6 Maquette'!C235</f>
        <v>0</v>
      </c>
      <c r="C232" s="42">
        <f>'S6 Maquette'!F235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75" customHeight="1" x14ac:dyDescent="0.2">
      <c r="A233" s="43">
        <f>'S6 Maquette'!B236</f>
        <v>0</v>
      </c>
      <c r="B233" s="43">
        <f>'S6 Maquette'!C236</f>
        <v>0</v>
      </c>
      <c r="C233" s="42">
        <f>'S6 Maquette'!F236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75" customHeight="1" x14ac:dyDescent="0.2">
      <c r="A234" s="43">
        <f>'S6 Maquette'!B237</f>
        <v>0</v>
      </c>
      <c r="B234" s="43">
        <f>'S6 Maquette'!C237</f>
        <v>0</v>
      </c>
      <c r="C234" s="42">
        <f>'S6 Maquette'!F237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75" customHeight="1" x14ac:dyDescent="0.2">
      <c r="A235" s="43">
        <f>'S6 Maquette'!B238</f>
        <v>0</v>
      </c>
      <c r="B235" s="43">
        <f>'S6 Maquette'!C238</f>
        <v>0</v>
      </c>
      <c r="C235" s="42">
        <f>'S6 Maquette'!F238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75" customHeight="1" x14ac:dyDescent="0.2">
      <c r="A236" s="43">
        <f>'S6 Maquette'!B239</f>
        <v>0</v>
      </c>
      <c r="B236" s="43">
        <f>'S6 Maquette'!C239</f>
        <v>0</v>
      </c>
      <c r="C236" s="42">
        <f>'S6 Maquette'!F239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75" customHeight="1" x14ac:dyDescent="0.2">
      <c r="A237" s="43">
        <f>'S6 Maquette'!B240</f>
        <v>0</v>
      </c>
      <c r="B237" s="43">
        <f>'S6 Maquette'!C240</f>
        <v>0</v>
      </c>
      <c r="C237" s="42">
        <f>'S6 Maquette'!F240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75" customHeight="1" x14ac:dyDescent="0.2">
      <c r="A238" s="43">
        <f>'S6 Maquette'!B241</f>
        <v>0</v>
      </c>
      <c r="B238" s="43">
        <f>'S6 Maquette'!C241</f>
        <v>0</v>
      </c>
      <c r="C238" s="42">
        <f>'S6 Maquette'!F241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75" customHeight="1" x14ac:dyDescent="0.2">
      <c r="A239" s="43">
        <f>'S6 Maquette'!B242</f>
        <v>0</v>
      </c>
      <c r="B239" s="43">
        <f>'S6 Maquette'!C242</f>
        <v>0</v>
      </c>
      <c r="C239" s="42">
        <f>'S6 Maquette'!F242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75" customHeight="1" x14ac:dyDescent="0.2">
      <c r="A240" s="43">
        <f>'S6 Maquette'!B243</f>
        <v>0</v>
      </c>
      <c r="B240" s="43">
        <f>'S6 Maquette'!C243</f>
        <v>0</v>
      </c>
      <c r="C240" s="42">
        <f>'S6 Maquette'!F243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75" customHeight="1" x14ac:dyDescent="0.2">
      <c r="A241" s="43">
        <f>'S6 Maquette'!B244</f>
        <v>0</v>
      </c>
      <c r="B241" s="43">
        <f>'S6 Maquette'!C244</f>
        <v>0</v>
      </c>
      <c r="C241" s="42">
        <f>'S6 Maquette'!F244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75" customHeight="1" x14ac:dyDescent="0.2">
      <c r="A242" s="43">
        <f>'S6 Maquette'!B245</f>
        <v>0</v>
      </c>
      <c r="B242" s="43">
        <f>'S6 Maquette'!C245</f>
        <v>0</v>
      </c>
      <c r="C242" s="42">
        <f>'S6 Maquette'!F245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75" customHeight="1" x14ac:dyDescent="0.2">
      <c r="A243" s="43">
        <f>'S6 Maquette'!B246</f>
        <v>0</v>
      </c>
      <c r="B243" s="43">
        <f>'S6 Maquette'!C246</f>
        <v>0</v>
      </c>
      <c r="C243" s="42">
        <f>'S6 Maquette'!F246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75" customHeight="1" x14ac:dyDescent="0.2">
      <c r="A244" s="43">
        <f>'S6 Maquette'!B247</f>
        <v>0</v>
      </c>
      <c r="B244" s="43">
        <f>'S6 Maquette'!C247</f>
        <v>0</v>
      </c>
      <c r="C244" s="42">
        <f>'S6 Maquette'!F247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75" customHeight="1" x14ac:dyDescent="0.2">
      <c r="A245" s="43">
        <f>'S6 Maquette'!B248</f>
        <v>0</v>
      </c>
      <c r="B245" s="43">
        <f>'S6 Maquette'!C248</f>
        <v>0</v>
      </c>
      <c r="C245" s="42">
        <f>'S6 Maquette'!F248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75" customHeight="1" x14ac:dyDescent="0.2">
      <c r="A246" s="43">
        <f>'S6 Maquette'!B249</f>
        <v>0</v>
      </c>
      <c r="B246" s="43">
        <f>'S6 Maquette'!C249</f>
        <v>0</v>
      </c>
      <c r="C246" s="42">
        <f>'S6 Maquette'!F249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75" customHeight="1" x14ac:dyDescent="0.2">
      <c r="A247" s="43">
        <f>'S6 Maquette'!B250</f>
        <v>0</v>
      </c>
      <c r="B247" s="43">
        <f>'S6 Maquette'!C250</f>
        <v>0</v>
      </c>
      <c r="C247" s="42">
        <f>'S6 Maquette'!F250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75" customHeight="1" x14ac:dyDescent="0.2">
      <c r="A248" s="43">
        <f>'S6 Maquette'!B251</f>
        <v>0</v>
      </c>
      <c r="B248" s="43">
        <f>'S6 Maquette'!C251</f>
        <v>0</v>
      </c>
      <c r="C248" s="42">
        <f>'S6 Maquette'!F251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75" customHeight="1" x14ac:dyDescent="0.2">
      <c r="A249" s="43">
        <f>'S6 Maquette'!B252</f>
        <v>0</v>
      </c>
      <c r="B249" s="43">
        <f>'S6 Maquette'!C252</f>
        <v>0</v>
      </c>
      <c r="C249" s="42">
        <f>'S6 Maquette'!F252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75" customHeight="1" x14ac:dyDescent="0.2">
      <c r="A250" s="43">
        <f>'S6 Maquette'!B253</f>
        <v>0</v>
      </c>
      <c r="B250" s="43">
        <f>'S6 Maquette'!C253</f>
        <v>0</v>
      </c>
      <c r="C250" s="42">
        <f>'S6 Maquette'!F253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75" customHeight="1" x14ac:dyDescent="0.2">
      <c r="A251" s="43">
        <f>'S6 Maquette'!B254</f>
        <v>0</v>
      </c>
      <c r="B251" s="43">
        <f>'S6 Maquette'!C254</f>
        <v>0</v>
      </c>
      <c r="C251" s="42">
        <f>'S6 Maquette'!F254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75" customHeight="1" x14ac:dyDescent="0.2">
      <c r="A252" s="43">
        <f>'S6 Maquette'!B255</f>
        <v>0</v>
      </c>
      <c r="B252" s="43">
        <f>'S6 Maquette'!C255</f>
        <v>0</v>
      </c>
      <c r="C252" s="42">
        <f>'S6 Maquette'!F255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75" customHeight="1" x14ac:dyDescent="0.2">
      <c r="A253" s="43">
        <f>'S6 Maquette'!B256</f>
        <v>0</v>
      </c>
      <c r="B253" s="43">
        <f>'S6 Maquette'!C256</f>
        <v>0</v>
      </c>
      <c r="C253" s="42">
        <f>'S6 Maquette'!F256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75" customHeight="1" x14ac:dyDescent="0.2">
      <c r="A254" s="43">
        <f>'S6 Maquette'!B257</f>
        <v>0</v>
      </c>
      <c r="B254" s="43">
        <f>'S6 Maquette'!C257</f>
        <v>0</v>
      </c>
      <c r="C254" s="42">
        <f>'S6 Maquette'!F257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75" customHeight="1" x14ac:dyDescent="0.2">
      <c r="A255" s="43">
        <f>'S6 Maquette'!B258</f>
        <v>0</v>
      </c>
      <c r="B255" s="43">
        <f>'S6 Maquette'!C258</f>
        <v>0</v>
      </c>
      <c r="C255" s="42">
        <f>'S6 Maquette'!F258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75" customHeight="1" x14ac:dyDescent="0.2">
      <c r="A256" s="43">
        <f>'S6 Maquette'!B259</f>
        <v>0</v>
      </c>
      <c r="B256" s="43">
        <f>'S6 Maquette'!C259</f>
        <v>0</v>
      </c>
      <c r="C256" s="42">
        <f>'S6 Maquette'!F259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75" customHeight="1" x14ac:dyDescent="0.2">
      <c r="A257" s="43">
        <f>'S6 Maquette'!B260</f>
        <v>0</v>
      </c>
      <c r="B257" s="43">
        <f>'S6 Maquette'!C260</f>
        <v>0</v>
      </c>
      <c r="C257" s="42">
        <f>'S6 Maquette'!F260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75" customHeight="1" x14ac:dyDescent="0.2">
      <c r="A258" s="43">
        <f>'S6 Maquette'!B261</f>
        <v>0</v>
      </c>
      <c r="B258" s="43">
        <f>'S6 Maquette'!C261</f>
        <v>0</v>
      </c>
      <c r="C258" s="42">
        <f>'S6 Maquette'!F261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75" customHeight="1" x14ac:dyDescent="0.2">
      <c r="A259" s="43">
        <f>'S6 Maquette'!B262</f>
        <v>0</v>
      </c>
      <c r="B259" s="43">
        <f>'S6 Maquette'!C262</f>
        <v>0</v>
      </c>
      <c r="C259" s="42">
        <f>'S6 Maquette'!F262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75" customHeight="1" x14ac:dyDescent="0.2">
      <c r="A260" s="43">
        <f>'S6 Maquette'!B263</f>
        <v>0</v>
      </c>
      <c r="B260" s="43">
        <f>'S6 Maquette'!C263</f>
        <v>0</v>
      </c>
      <c r="C260" s="42">
        <f>'S6 Maquette'!F263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75" customHeight="1" x14ac:dyDescent="0.2">
      <c r="A261" s="43">
        <f>'S6 Maquette'!B264</f>
        <v>0</v>
      </c>
      <c r="B261" s="43">
        <f>'S6 Maquette'!C264</f>
        <v>0</v>
      </c>
      <c r="C261" s="42">
        <f>'S6 Maquette'!F264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75" customHeight="1" x14ac:dyDescent="0.2">
      <c r="A262" s="43">
        <f>'S6 Maquette'!B265</f>
        <v>0</v>
      </c>
      <c r="B262" s="43">
        <f>'S6 Maquette'!C265</f>
        <v>0</v>
      </c>
      <c r="C262" s="42">
        <f>'S6 Maquette'!F265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75" customHeight="1" x14ac:dyDescent="0.2">
      <c r="A263" s="43">
        <f>'S6 Maquette'!B266</f>
        <v>0</v>
      </c>
      <c r="B263" s="43">
        <f>'S6 Maquette'!C266</f>
        <v>0</v>
      </c>
      <c r="C263" s="42">
        <f>'S6 Maquette'!F266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75" customHeight="1" x14ac:dyDescent="0.2">
      <c r="A264" s="43">
        <f>'S6 Maquette'!B267</f>
        <v>0</v>
      </c>
      <c r="B264" s="43">
        <f>'S6 Maquette'!C267</f>
        <v>0</v>
      </c>
      <c r="C264" s="42">
        <f>'S6 Maquette'!F267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75" customHeight="1" x14ac:dyDescent="0.2">
      <c r="A265" s="43">
        <f>'S6 Maquette'!B268</f>
        <v>0</v>
      </c>
      <c r="B265" s="43">
        <f>'S6 Maquette'!C268</f>
        <v>0</v>
      </c>
      <c r="C265" s="42">
        <f>'S6 Maquette'!F268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75" customHeight="1" x14ac:dyDescent="0.2">
      <c r="A266" s="43">
        <f>'S6 Maquette'!B269</f>
        <v>0</v>
      </c>
      <c r="B266" s="43">
        <f>'S6 Maquette'!C269</f>
        <v>0</v>
      </c>
      <c r="C266" s="42">
        <f>'S6 Maquette'!F269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75" customHeight="1" x14ac:dyDescent="0.2">
      <c r="A267" s="43">
        <f>'S6 Maquette'!B270</f>
        <v>0</v>
      </c>
      <c r="B267" s="43">
        <f>'S6 Maquette'!C270</f>
        <v>0</v>
      </c>
      <c r="C267" s="42">
        <f>'S6 Maquette'!F270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75" customHeight="1" x14ac:dyDescent="0.2">
      <c r="A268" s="43">
        <f>'S6 Maquette'!B271</f>
        <v>0</v>
      </c>
      <c r="B268" s="43">
        <f>'S6 Maquette'!C271</f>
        <v>0</v>
      </c>
      <c r="C268" s="42">
        <f>'S6 Maquette'!F271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75" customHeight="1" x14ac:dyDescent="0.2">
      <c r="A269" s="43">
        <f>'S6 Maquette'!B272</f>
        <v>0</v>
      </c>
      <c r="B269" s="43">
        <f>'S6 Maquette'!C272</f>
        <v>0</v>
      </c>
      <c r="C269" s="42">
        <f>'S6 Maquette'!F272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75" customHeight="1" x14ac:dyDescent="0.2">
      <c r="A270" s="43">
        <f>'S6 Maquette'!B273</f>
        <v>0</v>
      </c>
      <c r="B270" s="43">
        <f>'S6 Maquette'!C273</f>
        <v>0</v>
      </c>
      <c r="C270" s="42">
        <f>'S6 Maquette'!F273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75" customHeight="1" x14ac:dyDescent="0.2">
      <c r="A271" s="43">
        <f>'S6 Maquette'!B274</f>
        <v>0</v>
      </c>
      <c r="B271" s="43">
        <f>'S6 Maquette'!C274</f>
        <v>0</v>
      </c>
      <c r="C271" s="42">
        <f>'S6 Maquette'!F274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75" customHeight="1" x14ac:dyDescent="0.2">
      <c r="A272" s="43">
        <f>'S6 Maquette'!B275</f>
        <v>0</v>
      </c>
      <c r="B272" s="43">
        <f>'S6 Maquette'!C275</f>
        <v>0</v>
      </c>
      <c r="C272" s="42">
        <f>'S6 Maquette'!F275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75" customHeight="1" x14ac:dyDescent="0.2">
      <c r="A273" s="43">
        <f>'S6 Maquette'!B276</f>
        <v>0</v>
      </c>
      <c r="B273" s="43">
        <f>'S6 Maquette'!C276</f>
        <v>0</v>
      </c>
      <c r="C273" s="42">
        <f>'S6 Maquette'!F276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75" customHeight="1" x14ac:dyDescent="0.2">
      <c r="A274" s="43">
        <f>'S6 Maquette'!B277</f>
        <v>0</v>
      </c>
      <c r="B274" s="43">
        <f>'S6 Maquette'!C277</f>
        <v>0</v>
      </c>
      <c r="C274" s="42">
        <f>'S6 Maquette'!F277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75" customHeight="1" x14ac:dyDescent="0.2">
      <c r="A275" s="43">
        <f>'S6 Maquette'!B278</f>
        <v>0</v>
      </c>
      <c r="B275" s="43">
        <f>'S6 Maquette'!C278</f>
        <v>0</v>
      </c>
      <c r="C275" s="42">
        <f>'S6 Maquette'!F278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75" customHeight="1" x14ac:dyDescent="0.2">
      <c r="A276" s="43">
        <f>'S6 Maquette'!B279</f>
        <v>0</v>
      </c>
      <c r="B276" s="43">
        <f>'S6 Maquette'!C279</f>
        <v>0</v>
      </c>
      <c r="C276" s="42">
        <f>'S6 Maquette'!F279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75" customHeight="1" x14ac:dyDescent="0.2">
      <c r="A277" s="43">
        <f>'S6 Maquette'!B280</f>
        <v>0</v>
      </c>
      <c r="B277" s="43">
        <f>'S6 Maquette'!C280</f>
        <v>0</v>
      </c>
      <c r="C277" s="42">
        <f>'S6 Maquette'!F280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75" customHeight="1" x14ac:dyDescent="0.2">
      <c r="A278" s="43">
        <f>'S6 Maquette'!B281</f>
        <v>0</v>
      </c>
      <c r="B278" s="43">
        <f>'S6 Maquette'!C281</f>
        <v>0</v>
      </c>
      <c r="C278" s="42">
        <f>'S6 Maquette'!F281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75" customHeight="1" x14ac:dyDescent="0.2">
      <c r="A279" s="43">
        <f>'S6 Maquette'!B282</f>
        <v>0</v>
      </c>
      <c r="B279" s="43">
        <f>'S6 Maquette'!C282</f>
        <v>0</v>
      </c>
      <c r="C279" s="42">
        <f>'S6 Maquette'!F282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75" customHeight="1" x14ac:dyDescent="0.2">
      <c r="A280" s="43">
        <f>'S6 Maquette'!B283</f>
        <v>0</v>
      </c>
      <c r="B280" s="43">
        <f>'S6 Maquette'!C283</f>
        <v>0</v>
      </c>
      <c r="C280" s="42">
        <f>'S6 Maquette'!F283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75" customHeight="1" x14ac:dyDescent="0.2">
      <c r="A281" s="43">
        <f>'S6 Maquette'!B284</f>
        <v>0</v>
      </c>
      <c r="B281" s="43">
        <f>'S6 Maquette'!C284</f>
        <v>0</v>
      </c>
      <c r="C281" s="42">
        <f>'S6 Maquette'!F284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75" customHeight="1" x14ac:dyDescent="0.2">
      <c r="A282" s="43">
        <f>'S6 Maquette'!B285</f>
        <v>0</v>
      </c>
      <c r="B282" s="43">
        <f>'S6 Maquette'!C285</f>
        <v>0</v>
      </c>
      <c r="C282" s="42">
        <f>'S6 Maquette'!F285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75" customHeight="1" x14ac:dyDescent="0.2">
      <c r="A283" s="43">
        <f>'S6 Maquette'!B286</f>
        <v>0</v>
      </c>
      <c r="B283" s="43">
        <f>'S6 Maquette'!C286</f>
        <v>0</v>
      </c>
      <c r="C283" s="42">
        <f>'S6 Maquette'!F286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75" customHeight="1" x14ac:dyDescent="0.2">
      <c r="A284" s="43">
        <f>'S6 Maquette'!B287</f>
        <v>0</v>
      </c>
      <c r="B284" s="43">
        <f>'S6 Maquette'!C287</f>
        <v>0</v>
      </c>
      <c r="C284" s="42">
        <f>'S6 Maquette'!F287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75" customHeight="1" x14ac:dyDescent="0.2">
      <c r="A285" s="43">
        <f>'S6 Maquette'!B288</f>
        <v>0</v>
      </c>
      <c r="B285" s="43">
        <f>'S6 Maquette'!C288</f>
        <v>0</v>
      </c>
      <c r="C285" s="42">
        <f>'S6 Maquette'!F288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75" customHeight="1" x14ac:dyDescent="0.2">
      <c r="A286" s="43">
        <f>'S6 Maquette'!B289</f>
        <v>0</v>
      </c>
      <c r="B286" s="43">
        <f>'S6 Maquette'!C289</f>
        <v>0</v>
      </c>
      <c r="C286" s="42">
        <f>'S6 Maquette'!F289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75" customHeight="1" x14ac:dyDescent="0.2">
      <c r="A287" s="43">
        <f>'S6 Maquette'!B290</f>
        <v>0</v>
      </c>
      <c r="B287" s="43">
        <f>'S6 Maquette'!C290</f>
        <v>0</v>
      </c>
      <c r="C287" s="42">
        <f>'S6 Maquette'!F290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75" customHeight="1" x14ac:dyDescent="0.2">
      <c r="A288" s="43">
        <f>'S6 Maquette'!B291</f>
        <v>0</v>
      </c>
      <c r="B288" s="43">
        <f>'S6 Maquette'!C291</f>
        <v>0</v>
      </c>
      <c r="C288" s="42">
        <f>'S6 Maquette'!F291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75" customHeight="1" x14ac:dyDescent="0.2">
      <c r="A289" s="43">
        <f>'S6 Maquette'!B292</f>
        <v>0</v>
      </c>
      <c r="B289" s="43">
        <f>'S6 Maquette'!C292</f>
        <v>0</v>
      </c>
      <c r="C289" s="42">
        <f>'S6 Maquette'!F292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75" customHeight="1" x14ac:dyDescent="0.2">
      <c r="A290" s="43">
        <f>'S6 Maquette'!B293</f>
        <v>0</v>
      </c>
      <c r="B290" s="43">
        <f>'S6 Maquette'!C293</f>
        <v>0</v>
      </c>
      <c r="C290" s="42">
        <f>'S6 Maquette'!F293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75" customHeight="1" x14ac:dyDescent="0.2">
      <c r="A291" s="43">
        <f>'S6 Maquette'!B294</f>
        <v>0</v>
      </c>
      <c r="B291" s="43">
        <f>'S6 Maquette'!C294</f>
        <v>0</v>
      </c>
      <c r="C291" s="42">
        <f>'S6 Maquette'!F294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75" customHeight="1" x14ac:dyDescent="0.2">
      <c r="A292" s="43">
        <f>'S6 Maquette'!B295</f>
        <v>0</v>
      </c>
      <c r="B292" s="43">
        <f>'S6 Maquette'!C295</f>
        <v>0</v>
      </c>
      <c r="C292" s="42">
        <f>'S6 Maquette'!F295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75" customHeight="1" x14ac:dyDescent="0.2">
      <c r="A293" s="43">
        <f>'S6 Maquette'!B296</f>
        <v>0</v>
      </c>
      <c r="B293" s="43">
        <f>'S6 Maquette'!C296</f>
        <v>0</v>
      </c>
      <c r="C293" s="42">
        <f>'S6 Maquette'!F296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75" customHeight="1" x14ac:dyDescent="0.2">
      <c r="A294" s="43">
        <f>'S6 Maquette'!B297</f>
        <v>0</v>
      </c>
      <c r="B294" s="43">
        <f>'S6 Maquette'!C297</f>
        <v>0</v>
      </c>
      <c r="C294" s="42">
        <f>'S6 Maquette'!F297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75" customHeight="1" x14ac:dyDescent="0.2">
      <c r="A295" s="43">
        <f>'S6 Maquette'!B298</f>
        <v>0</v>
      </c>
      <c r="B295" s="43">
        <f>'S6 Maquette'!C298</f>
        <v>0</v>
      </c>
      <c r="C295" s="42">
        <f>'S6 Maquette'!F298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75" customHeight="1" x14ac:dyDescent="0.2">
      <c r="A296" s="43">
        <f>'S6 Maquette'!B299</f>
        <v>0</v>
      </c>
      <c r="B296" s="43">
        <f>'S6 Maquette'!C299</f>
        <v>0</v>
      </c>
      <c r="C296" s="42">
        <f>'S6 Maquette'!F299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75" customHeight="1" x14ac:dyDescent="0.2">
      <c r="A297" s="43">
        <f>'S6 Maquette'!B300</f>
        <v>0</v>
      </c>
      <c r="B297" s="43">
        <f>'S6 Maquette'!C300</f>
        <v>0</v>
      </c>
      <c r="C297" s="42">
        <f>'S6 Maquette'!F300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75" customHeight="1" x14ac:dyDescent="0.2">
      <c r="A298" s="43">
        <f>'S6 Maquette'!B301</f>
        <v>0</v>
      </c>
      <c r="B298" s="43">
        <f>'S6 Maquette'!C301</f>
        <v>0</v>
      </c>
      <c r="C298" s="42">
        <f>'S6 Maquette'!F301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75" customHeight="1" x14ac:dyDescent="0.2">
      <c r="A299" s="43">
        <f>'S6 Maquette'!B302</f>
        <v>0</v>
      </c>
      <c r="B299" s="43">
        <f>'S6 Maquette'!C302</f>
        <v>0</v>
      </c>
      <c r="C299" s="42">
        <f>'S6 Maquette'!F302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75" customHeight="1" x14ac:dyDescent="0.2">
      <c r="A300" s="43">
        <f>'S6 Maquette'!B303</f>
        <v>0</v>
      </c>
      <c r="B300" s="43">
        <f>'S6 Maquette'!C303</f>
        <v>0</v>
      </c>
      <c r="C300" s="42">
        <f>'S6 Maquette'!F303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  <row r="301" spans="1:20" ht="30.75" customHeight="1" x14ac:dyDescent="0.2">
      <c r="A301" s="43">
        <f>'S6 Maquette'!B304</f>
        <v>0</v>
      </c>
      <c r="B301" s="43">
        <f>'S6 Maquette'!C304</f>
        <v>0</v>
      </c>
      <c r="C301" s="42">
        <f>'S6 Maquette'!F304</f>
        <v>0</v>
      </c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5"/>
    </row>
    <row r="302" spans="1:20" ht="30.75" customHeight="1" x14ac:dyDescent="0.2">
      <c r="A302" s="43">
        <f>'S6 Maquette'!B305</f>
        <v>0</v>
      </c>
      <c r="B302" s="43">
        <f>'S6 Maquette'!C305</f>
        <v>0</v>
      </c>
      <c r="C302" s="42">
        <f>'S6 Maquette'!F305</f>
        <v>0</v>
      </c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5"/>
    </row>
    <row r="303" spans="1:20" ht="30.75" customHeight="1" x14ac:dyDescent="0.2">
      <c r="A303" s="43">
        <f>'S6 Maquette'!B306</f>
        <v>0</v>
      </c>
      <c r="B303" s="43">
        <f>'S6 Maquette'!C306</f>
        <v>0</v>
      </c>
      <c r="C303" s="42">
        <f>'S6 Maquette'!F306</f>
        <v>0</v>
      </c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5"/>
    </row>
    <row r="304" spans="1:20" ht="30.75" customHeight="1" x14ac:dyDescent="0.2">
      <c r="A304" s="43">
        <f>'S6 Maquette'!B307</f>
        <v>0</v>
      </c>
      <c r="B304" s="43">
        <f>'S6 Maquette'!C307</f>
        <v>0</v>
      </c>
      <c r="C304" s="42">
        <f>'S6 Maquette'!F307</f>
        <v>0</v>
      </c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5:A1003">
    <cfRule type="expression" dxfId="68" priority="78">
      <formula>$C1="Parcours Pédagogique"</formula>
    </cfRule>
    <cfRule type="expression" dxfId="67" priority="79">
      <formula>$C1="BLOC"</formula>
    </cfRule>
    <cfRule type="expression" dxfId="66" priority="80">
      <formula>$C1="OPTION"</formula>
    </cfRule>
  </conditionalFormatting>
  <conditionalFormatting sqref="A44:A45">
    <cfRule type="expression" dxfId="65" priority="1">
      <formula>$F44="Fermeture"</formula>
    </cfRule>
    <cfRule type="expression" dxfId="64" priority="3">
      <formula>$F44="Création"</formula>
    </cfRule>
    <cfRule type="expression" dxfId="63" priority="2">
      <formula>$F44="Modification"</formula>
    </cfRule>
  </conditionalFormatting>
  <conditionalFormatting sqref="A16:S26 A43:C43 B44:C45 A46:C53 A54:S302 S27:S32 A27:D36 T16">
    <cfRule type="expression" dxfId="62" priority="83">
      <formula>$C16="Modification MCC"</formula>
    </cfRule>
  </conditionalFormatting>
  <conditionalFormatting sqref="A18:S26 S27:S32 A27:D36 A54:S304 T18">
    <cfRule type="expression" dxfId="61" priority="88">
      <formula>$C18="Modification"</formula>
    </cfRule>
  </conditionalFormatting>
  <conditionalFormatting sqref="B1:S9 B10:E10 J10:S11 B11:D11 B12:M12 P12 B13:L13 B14:N14 P14:S17 B15:M17 B305:S1003">
    <cfRule type="expression" dxfId="60" priority="86">
      <formula>$D1="Fermeture"</formula>
    </cfRule>
    <cfRule type="expression" dxfId="59" priority="85">
      <formula>$D1="Création"</formula>
    </cfRule>
  </conditionalFormatting>
  <conditionalFormatting sqref="C1:S1003">
    <cfRule type="expression" dxfId="58" priority="36">
      <formula>$B1="Option"</formula>
    </cfRule>
  </conditionalFormatting>
  <conditionalFormatting sqref="C39:S40 C43:O43 C46:S53 E33:S36 J27:R27 E28:R32 A41:S42 A37:C40">
    <cfRule type="expression" dxfId="57" priority="66">
      <formula>$C27="Modification MCC"</formula>
    </cfRule>
  </conditionalFormatting>
  <conditionalFormatting sqref="C39:S42">
    <cfRule type="expression" dxfId="56" priority="25">
      <formula>$C39="Modification"</formula>
    </cfRule>
    <cfRule type="expression" dxfId="55" priority="26">
      <formula>$C39="Création"</formula>
    </cfRule>
    <cfRule type="expression" dxfId="54" priority="27">
      <formula>$C39="Fermeture"</formula>
    </cfRule>
  </conditionalFormatting>
  <conditionalFormatting sqref="C44:S45">
    <cfRule type="expression" dxfId="53" priority="10">
      <formula>$C44="Modification MCC"</formula>
    </cfRule>
    <cfRule type="expression" dxfId="52" priority="11">
      <formula>$C44="Modification"</formula>
    </cfRule>
    <cfRule type="expression" dxfId="51" priority="12">
      <formula>$C44="Création"</formula>
    </cfRule>
    <cfRule type="expression" dxfId="50" priority="13">
      <formula>$C44="Fermeture"</formula>
    </cfRule>
  </conditionalFormatting>
  <conditionalFormatting sqref="C46:S53">
    <cfRule type="expression" dxfId="49" priority="5">
      <formula>$C46="Modification"</formula>
    </cfRule>
    <cfRule type="expression" dxfId="48" priority="6">
      <formula>$C46="Création"</formula>
    </cfRule>
    <cfRule type="expression" dxfId="47" priority="7">
      <formula>$C46="Fermeture"</formula>
    </cfRule>
  </conditionalFormatting>
  <conditionalFormatting sqref="D39:D43">
    <cfRule type="expression" dxfId="46" priority="18">
      <formula>$C39="Modification MCC"</formula>
    </cfRule>
  </conditionalFormatting>
  <conditionalFormatting sqref="D43">
    <cfRule type="expression" dxfId="45" priority="19">
      <formula>$C43="Modification"</formula>
    </cfRule>
    <cfRule type="expression" dxfId="44" priority="20">
      <formula>$C43="Création"</formula>
    </cfRule>
    <cfRule type="expression" dxfId="43" priority="21">
      <formula>$C43="Fermeture"</formula>
    </cfRule>
  </conditionalFormatting>
  <conditionalFormatting sqref="D46:D53">
    <cfRule type="expression" dxfId="42" priority="4">
      <formula>$C46="Modification MCC"</formula>
    </cfRule>
  </conditionalFormatting>
  <conditionalFormatting sqref="D37:S40 D43:S53">
    <cfRule type="expression" dxfId="41" priority="56">
      <formula>#REF!="Fermeture"</formula>
    </cfRule>
    <cfRule type="expression" dxfId="40" priority="58">
      <formula>$C36="Modification"</formula>
    </cfRule>
    <cfRule type="expression" dxfId="39" priority="57">
      <formula>$C36="Modification MCC"</formula>
    </cfRule>
    <cfRule type="expression" dxfId="38" priority="55">
      <formula>#REF!="Création"</formula>
    </cfRule>
  </conditionalFormatting>
  <conditionalFormatting sqref="E27:I27 H43:H53">
    <cfRule type="expression" dxfId="37" priority="40">
      <formula>$C27="Fermeture"</formula>
    </cfRule>
    <cfRule type="expression" dxfId="36" priority="39">
      <formula>$C27="Création"</formula>
    </cfRule>
    <cfRule type="expression" dxfId="35" priority="38">
      <formula>$C27="Modification"</formula>
    </cfRule>
    <cfRule type="expression" dxfId="34" priority="37">
      <formula>$C27="Modification MCC"</formula>
    </cfRule>
  </conditionalFormatting>
  <conditionalFormatting sqref="H37:H40">
    <cfRule type="expression" dxfId="33" priority="41">
      <formula>$C37="Modification MCC"</formula>
    </cfRule>
    <cfRule type="expression" dxfId="32" priority="42">
      <formula>$C37="Modification"</formula>
    </cfRule>
    <cfRule type="expression" dxfId="31" priority="43">
      <formula>$C37="Création"</formula>
    </cfRule>
    <cfRule type="expression" dxfId="30" priority="44">
      <formula>$C37="Fermeture"</formula>
    </cfRule>
  </conditionalFormatting>
  <conditionalFormatting sqref="J1:J1003">
    <cfRule type="expression" dxfId="29" priority="51">
      <formula>$I1="NON"</formula>
    </cfRule>
  </conditionalFormatting>
  <conditionalFormatting sqref="J27:R27 E28:R32 E33:S36 A37:C40 A41:B42 A43:O43 A46:C53 B44:C45">
    <cfRule type="expression" dxfId="28" priority="67">
      <formula>$C27="Modification"</formula>
    </cfRule>
  </conditionalFormatting>
  <conditionalFormatting sqref="J27:R27 E28:R32 E33:S36 A37:C40 A41:B42 A43:O43 B44:C45 A46:C53">
    <cfRule type="expression" dxfId="27" priority="69">
      <formula>$C27="Fermeture"</formula>
    </cfRule>
    <cfRule type="expression" dxfId="26" priority="68">
      <formula>$C27="Création"</formula>
    </cfRule>
  </conditionalFormatting>
  <conditionalFormatting sqref="L1:L1003">
    <cfRule type="expression" dxfId="25" priority="47">
      <formula>$K1="CT (Contrôle terminal)"</formula>
    </cfRule>
    <cfRule type="expression" dxfId="24" priority="46">
      <formula>$K1="CCI (CC Intégral)"</formula>
    </cfRule>
  </conditionalFormatting>
  <conditionalFormatting sqref="L18:L26 M18">
    <cfRule type="expression" dxfId="23" priority="81">
      <formula>$K1="CT (Contrôle terminal)"</formula>
    </cfRule>
  </conditionalFormatting>
  <conditionalFormatting sqref="L18:L26">
    <cfRule type="expression" dxfId="22" priority="82">
      <formula>$K1="CCI (CC Intégral)"</formula>
    </cfRule>
  </conditionalFormatting>
  <conditionalFormatting sqref="L33:L40 L43:L53 L76:L304">
    <cfRule type="expression" dxfId="21" priority="53">
      <formula>$K16="CT (Contrôle terminal)"</formula>
    </cfRule>
    <cfRule type="expression" dxfId="20" priority="54">
      <formula>$K16="CCI (CC Intégral)"</formula>
    </cfRule>
  </conditionalFormatting>
  <conditionalFormatting sqref="L39:L42">
    <cfRule type="expression" dxfId="19" priority="28">
      <formula>$K5="CT (Contrôle terminal)"</formula>
    </cfRule>
    <cfRule type="expression" dxfId="18" priority="29">
      <formula>$K5="CCI (CC Intégral)"</formula>
    </cfRule>
  </conditionalFormatting>
  <conditionalFormatting sqref="L43">
    <cfRule type="expression" dxfId="17" priority="23">
      <formula>$K9="CCI (CC Intégral)"</formula>
    </cfRule>
    <cfRule type="expression" dxfId="16" priority="22">
      <formula>$K9="CT (Contrôle terminal)"</formula>
    </cfRule>
  </conditionalFormatting>
  <conditionalFormatting sqref="L46:L53">
    <cfRule type="expression" dxfId="15" priority="9">
      <formula>$K12="CCI (CC Intégral)"</formula>
    </cfRule>
    <cfRule type="expression" dxfId="14" priority="8">
      <formula>$K12="CT (Contrôle terminal)"</formula>
    </cfRule>
  </conditionalFormatting>
  <conditionalFormatting sqref="L54:L58">
    <cfRule type="expression" dxfId="13" priority="349">
      <formula>$K30="CT (Contrôle terminal)"</formula>
    </cfRule>
    <cfRule type="expression" dxfId="12" priority="350">
      <formula>$K30="CCI (CC Intégral)"</formula>
    </cfRule>
  </conditionalFormatting>
  <conditionalFormatting sqref="L59:L67 L73:L75">
    <cfRule type="expression" dxfId="11" priority="335">
      <formula>#REF!="CT (Contrôle terminal)"</formula>
    </cfRule>
    <cfRule type="expression" dxfId="10" priority="336">
      <formula>#REF!="CCI (CC Intégral)"</formula>
    </cfRule>
  </conditionalFormatting>
  <conditionalFormatting sqref="L68:L72">
    <cfRule type="expression" dxfId="9" priority="363">
      <formula>$K54="CT (Contrôle terminal)"</formula>
    </cfRule>
    <cfRule type="expression" dxfId="8" priority="364">
      <formula>$K54="CCI (CC Intégral)"</formula>
    </cfRule>
  </conditionalFormatting>
  <conditionalFormatting sqref="M1:M1003">
    <cfRule type="expression" dxfId="7" priority="52">
      <formula>$K1="CT (Contrôle terminal)"</formula>
    </cfRule>
  </conditionalFormatting>
  <conditionalFormatting sqref="N1:O1003">
    <cfRule type="expression" dxfId="6" priority="50">
      <formula>$K1="CCI (CC Intégral)"</formula>
    </cfRule>
  </conditionalFormatting>
  <conditionalFormatting sqref="P14:S17 B15:M17 B1:S9 J10:S11 B12:M12 B14:N14 B305:S1003 B13:L13 B10:E10 B11:D11 P12">
    <cfRule type="expression" dxfId="5" priority="84">
      <formula>$D1="Modification"</formula>
    </cfRule>
  </conditionalFormatting>
  <conditionalFormatting sqref="Q1:R1003">
    <cfRule type="expression" dxfId="4" priority="48">
      <formula>$P1="Autres"</formula>
    </cfRule>
  </conditionalFormatting>
  <conditionalFormatting sqref="S1:S1003">
    <cfRule type="expression" dxfId="3" priority="49">
      <formula>$P1="CT (Contrôle terminal)"</formula>
    </cfRule>
  </conditionalFormatting>
  <conditionalFormatting sqref="T18 A18:S26 S27:S32 A27:D36 A54:S304">
    <cfRule type="expression" dxfId="2" priority="89">
      <formula>$C18="Création"</formula>
    </cfRule>
    <cfRule type="expression" dxfId="1" priority="90">
      <formula>$C18="Fermeture"</formula>
    </cfRule>
  </conditionalFormatting>
  <conditionalFormatting sqref="T18">
    <cfRule type="expression" dxfId="0" priority="74">
      <formula>$P18="CT (Contrôle terminal)"</formula>
    </cfRule>
  </conditionalFormatting>
  <dataValidations count="6"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G19 E19:F304 H19:I304 G23:G304" xr:uid="{00000000-0002-0000-0600-000005000000}">
      <formula1>"OUI, NON"</formula1>
    </dataValidation>
    <dataValidation type="list" allowBlank="1" showInputMessage="1" showErrorMessage="1" sqref="Q19:Q304 N19:N304" xr:uid="{00000000-0002-0000-0600-000000000000}">
      <formula1>List_Controle</formula1>
    </dataValidation>
    <dataValidation type="list" allowBlank="1" showInputMessage="1" showErrorMessage="1" sqref="K19:K304" xr:uid="{00000000-0002-0000-0600-000001000000}">
      <formula1>List_Controle2</formula1>
    </dataValidation>
    <dataValidation type="list" allowBlank="1" showInputMessage="1" showErrorMessage="1" sqref="C19:C304" xr:uid="{00000000-0002-0000-0600-000002000000}">
      <formula1>"Modification MCC"</formula1>
    </dataValidation>
    <dataValidation type="list" allowBlank="1" showInputMessage="1" showErrorMessage="1" sqref="P19:P304" xr:uid="{00000000-0002-0000-0600-000004000000}">
      <formula1>"CT (Contrôle terminal), Autres"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bfe410-571b-4425-93da-db22f790823f">
      <UserInfo>
        <DisplayName>Romain Drossard</DisplayName>
        <AccountId>21</AccountId>
        <AccountType/>
      </UserInfo>
    </SharedWithUsers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ebfe410-571b-4425-93da-db22f790823f"/>
    <ds:schemaRef ds:uri="68c1812f-f52d-48e3-a5ba-9f3ea47a9e15"/>
  </ds:schemaRefs>
</ds:datastoreItem>
</file>

<file path=customXml/itemProps3.xml><?xml version="1.0" encoding="utf-8"?>
<ds:datastoreItem xmlns:ds="http://schemas.openxmlformats.org/officeDocument/2006/customXml" ds:itemID="{EA61374C-436D-4B75-BE0D-18F8A8C57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17</vt:i4>
      </vt:variant>
    </vt:vector>
  </HeadingPairs>
  <TitlesOfParts>
    <vt:vector size="24" baseType="lpstr">
      <vt:lpstr>Listes</vt:lpstr>
      <vt:lpstr>Calcul</vt:lpstr>
      <vt:lpstr>Fiche Générale</vt:lpstr>
      <vt:lpstr>S5 Maquette</vt:lpstr>
      <vt:lpstr>S5 MCC</vt:lpstr>
      <vt:lpstr>S6 Maquette</vt:lpstr>
      <vt:lpstr>S6 MCC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2026-06-09T14:28:57Z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