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DC8C1A22-0B6F-4D43-915C-638E4B192CAC}" xr6:coauthVersionLast="47" xr6:coauthVersionMax="47" xr10:uidLastSave="{00000000-0000-0000-0000-000000000000}"/>
  <bookViews>
    <workbookView xWindow="0" yWindow="500" windowWidth="51200" windowHeight="26560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externalReferences>
    <externalReference r:id="rId10"/>
    <externalReference r:id="rId11"/>
    <externalReference r:id="rId12"/>
  </externalReference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B39" i="21"/>
  <c r="A39" i="21"/>
  <c r="B38" i="21"/>
  <c r="A38" i="21"/>
  <c r="B37" i="21"/>
  <c r="A37" i="21"/>
  <c r="B36" i="21"/>
  <c r="A36" i="21"/>
  <c r="B35" i="21"/>
  <c r="A35" i="21"/>
  <c r="B34" i="21"/>
  <c r="A34" i="21"/>
  <c r="B33" i="21"/>
  <c r="A33" i="21"/>
  <c r="B32" i="21"/>
  <c r="A32" i="21"/>
  <c r="B31" i="21"/>
  <c r="A31" i="21"/>
  <c r="B30" i="21"/>
  <c r="A30" i="21"/>
  <c r="B29" i="21"/>
  <c r="A29" i="21"/>
  <c r="B28" i="21"/>
  <c r="A28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B42" i="20"/>
  <c r="A42" i="20"/>
  <c r="B41" i="20"/>
  <c r="A41" i="20"/>
  <c r="B40" i="20"/>
  <c r="A40" i="20"/>
  <c r="B39" i="20"/>
  <c r="A39" i="20"/>
  <c r="B38" i="20"/>
  <c r="A38" i="20"/>
  <c r="B37" i="20"/>
  <c r="A37" i="20"/>
  <c r="B36" i="20"/>
  <c r="A36" i="20"/>
  <c r="C35" i="20"/>
  <c r="B35" i="20"/>
  <c r="A35" i="20"/>
  <c r="B34" i="20"/>
  <c r="A34" i="20"/>
  <c r="B33" i="20"/>
  <c r="A33" i="20"/>
  <c r="B32" i="20"/>
  <c r="A32" i="20"/>
  <c r="C31" i="20"/>
  <c r="B31" i="20"/>
  <c r="A31" i="20"/>
  <c r="B30" i="20"/>
  <c r="A30" i="20"/>
  <c r="B29" i="20"/>
  <c r="A29" i="20"/>
  <c r="B28" i="20"/>
  <c r="A28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35" i="19"/>
  <c r="C31" i="19"/>
  <c r="C5" i="2"/>
  <c r="B5" i="2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B39" i="18"/>
  <c r="A39" i="18"/>
  <c r="B38" i="18"/>
  <c r="A38" i="18"/>
  <c r="B37" i="18"/>
  <c r="A37" i="18"/>
  <c r="B36" i="18"/>
  <c r="A36" i="18"/>
  <c r="B35" i="18"/>
  <c r="A35" i="18"/>
  <c r="B34" i="18"/>
  <c r="A34" i="18"/>
  <c r="B33" i="18"/>
  <c r="A33" i="18"/>
  <c r="B32" i="18"/>
  <c r="A32" i="18"/>
  <c r="B31" i="18"/>
  <c r="A31" i="18"/>
  <c r="B30" i="18"/>
  <c r="A30" i="18"/>
  <c r="B29" i="18"/>
  <c r="A29" i="18"/>
  <c r="B28" i="18"/>
  <c r="A28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B42" i="19"/>
  <c r="A42" i="19"/>
  <c r="B41" i="19"/>
  <c r="A41" i="19"/>
  <c r="B40" i="19"/>
  <c r="A40" i="19"/>
  <c r="B39" i="19"/>
  <c r="A39" i="19"/>
  <c r="B38" i="19"/>
  <c r="A38" i="19"/>
  <c r="B37" i="19"/>
  <c r="A37" i="19"/>
  <c r="B36" i="19"/>
  <c r="A36" i="19"/>
  <c r="B35" i="19"/>
  <c r="A35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<sst xmlns="http://schemas.openxmlformats.org/spreadsheetml/2006/main" count="1139" uniqueCount="325">
  <si>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</si>
  <si>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</si>
  <si>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</si>
  <si>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</si>
  <si>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</si>
  <si>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</si>
  <si>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</si>
  <si>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</si>
  <si>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</si>
  <si>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</si>
  <si>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</si>
  <si>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</si>
  <si>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</si>
  <si>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</si>
  <si>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</si>
  <si>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</si>
  <si>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</si>
  <si>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</si>
  <si>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</si>
  <si>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</si>
  <si>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</si>
  <si>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</si>
  <si>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</si>
  <si>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</si>
  <si>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</si>
  <si>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</si>
  <si>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</si>
  <si>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</si>
  <si>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</si>
  <si>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</si>
  <si>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</si>
  <si>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</si>
  <si>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</si>
  <si>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</si>
  <si>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</si>
  <si>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</si>
  <si>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</si>
  <si>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</si>
  <si>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</si>
  <si>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</si>
  <si>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</si>
  <si>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</si>
  <si>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</si>
  <si>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</si>
  <si>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</si>
  <si>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</si>
  <si>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</si>
  <si>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</si>
  <si>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</si>
  <si>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</si>
  <si>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</si>
  <si>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</si>
  <si>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</si>
  <si>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</si>
  <si>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</si>
  <si>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</si>
  <si>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</si>
  <si>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</si>
  <si>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</si>
  <si>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</si>
  <si>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</si>
  <si>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</si>
  <si>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</si>
  <si>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</si>
  <si>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</si>
  <si>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</si>
  <si>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</si>
  <si>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</si>
  <si>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</si>
  <si>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</si>
  <si>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</si>
  <si>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</si>
  <si>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</si>
  <si>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</si>
  <si>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</si>
  <si>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</si>
  <si>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</si>
  <si>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</si>
  <si>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</si>
  <si>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</si>
  <si>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</si>
  <si>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</si>
  <si>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</si>
  <si>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</si>
  <si>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</si>
  <si>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</si>
  <si>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</si>
  <si>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</si>
  <si>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</si>
  <si>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</si>
  <si>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</si>
  <si>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</si>
  <si>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Sciences de l'éducation et de la formation</t>
  </si>
  <si>
    <t>Informatique</t>
  </si>
  <si>
    <t>HLSOC18</t>
  </si>
  <si>
    <t>Philosophie-Droit</t>
  </si>
  <si>
    <t>Lettres-Histoire</t>
  </si>
  <si>
    <t xml:space="preserve">Sciences de la terre-Sciences de la vie </t>
  </si>
  <si>
    <t>Code à créer dans Apogée</t>
  </si>
  <si>
    <t>Psychologie-Philosophie</t>
  </si>
  <si>
    <t>Musicologie - Sciences de l'homme, anthropologie, ethnologie</t>
  </si>
  <si>
    <t xml:space="preserve">Physique-Mathématiques </t>
  </si>
  <si>
    <t>SLTER18</t>
  </si>
  <si>
    <t>Philosophie-Psychologie</t>
  </si>
  <si>
    <t>Mathématiques-Physique</t>
  </si>
  <si>
    <t>SLSIT18</t>
  </si>
  <si>
    <t>Histoire-Lettres</t>
  </si>
  <si>
    <t>Informatique-Mathématiques</t>
  </si>
  <si>
    <t>Chimie</t>
  </si>
  <si>
    <t>SLCHI18</t>
  </si>
  <si>
    <t>Sociologie-Économie</t>
  </si>
  <si>
    <t>Mathématiques-Informatique</t>
  </si>
  <si>
    <t>SLPHY18</t>
  </si>
  <si>
    <t>Chimie-Sciences de la vie</t>
  </si>
  <si>
    <t>SLMAT18</t>
  </si>
  <si>
    <t>Sciences de la terre-Physique</t>
  </si>
  <si>
    <t>SLASH18</t>
  </si>
  <si>
    <t>Physique-Sciences de la terre</t>
  </si>
  <si>
    <t>SLELE18</t>
  </si>
  <si>
    <t>CNU</t>
  </si>
  <si>
    <t>Mathématiques-Sciences de la vie</t>
  </si>
  <si>
    <t>SLINF18</t>
  </si>
  <si>
    <t>01-Droit privé et sciences criminelles</t>
  </si>
  <si>
    <t>SLGEO18</t>
  </si>
  <si>
    <t>02-Droit public</t>
  </si>
  <si>
    <t>PLAPA18</t>
  </si>
  <si>
    <t>03-Histoire du droit et des institutions</t>
  </si>
  <si>
    <t>PLEMO18</t>
  </si>
  <si>
    <t>04-Science politique</t>
  </si>
  <si>
    <t>PLSES18</t>
  </si>
  <si>
    <t>05-Sciences économiques</t>
  </si>
  <si>
    <t>PLMSP18</t>
  </si>
  <si>
    <t>06-Sciences de gestion</t>
  </si>
  <si>
    <t>HLBHU18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</si>
  <si>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</si>
  <si>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</si>
  <si>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</si>
  <si>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</si>
  <si>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</si>
  <si>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</si>
  <si>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</si>
  <si>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</si>
  <si>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</si>
  <si>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</si>
  <si>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</si>
  <si>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</si>
  <si>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</si>
  <si>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</si>
  <si>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</si>
  <si>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</si>
  <si>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</si>
  <si>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</si>
  <si>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</si>
  <si>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</si>
  <si>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</si>
  <si>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</si>
  <si>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</si>
  <si>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</si>
  <si>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</si>
  <si>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</si>
  <si>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</si>
  <si>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</si>
  <si>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</si>
  <si>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</si>
  <si>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</si>
  <si>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</si>
  <si>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</si>
  <si>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</si>
  <si>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</si>
  <si>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</si>
  <si>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</si>
  <si>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</si>
  <si>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</si>
  <si>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</si>
  <si>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</si>
  <si>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</si>
  <si>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</si>
  <si>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</si>
  <si>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</si>
  <si>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</si>
  <si>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</si>
  <si>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</si>
  <si>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</si>
  <si>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</si>
  <si>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</si>
  <si>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</si>
  <si>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</si>
  <si>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</si>
  <si>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</si>
  <si>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</si>
  <si>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</si>
  <si>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</si>
  <si>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</si>
  <si>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</si>
  <si>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</si>
  <si>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</si>
  <si>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</si>
  <si>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</si>
  <si>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</si>
  <si>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</si>
  <si>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</si>
  <si>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</si>
  <si>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</si>
  <si>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</si>
  <si>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</si>
  <si>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</si>
  <si>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</si>
  <si>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Avec une moyenne générale des ECUE supérieure à 10/20</t>
  </si>
  <si>
    <t>Obtention du Semestre</t>
  </si>
  <si>
    <t xml:space="preserve"> moyenne générale des UE supérieure à 10/20, compensation entre les UE</t>
  </si>
  <si>
    <t>Obtention de l'Année</t>
  </si>
  <si>
    <t>Compensation entre les semestres</t>
  </si>
  <si>
    <t>Note éliminatoire/ Note seuil</t>
  </si>
  <si>
    <t>Pas de note éliminatoire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</si>
  <si>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</si>
  <si>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</si>
  <si>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</si>
  <si>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</si>
  <si>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</si>
  <si>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</si>
  <si>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</si>
  <si>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</si>
  <si>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</si>
  <si>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</si>
  <si>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</si>
  <si>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</si>
  <si>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</si>
  <si>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</si>
  <si>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</si>
  <si>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</si>
  <si>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</si>
  <si>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</si>
  <si>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</si>
  <si>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</si>
  <si>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</si>
  <si>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</si>
  <si>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</si>
  <si>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</si>
  <si>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</si>
  <si>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</si>
  <si>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</si>
  <si>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</si>
  <si>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</si>
  <si>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</si>
  <si>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</si>
  <si>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</si>
  <si>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</si>
  <si>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</si>
  <si>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</si>
  <si>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fondamentale 5</t>
  </si>
  <si>
    <t>Epistémologie de la géographie</t>
  </si>
  <si>
    <t>Pollution atmosphérique</t>
  </si>
  <si>
    <t>Risques</t>
  </si>
  <si>
    <t>UE disciplinaire appliquée 5</t>
  </si>
  <si>
    <t>2.1</t>
  </si>
  <si>
    <t>Gestion de l'eau</t>
  </si>
  <si>
    <t>2.2</t>
  </si>
  <si>
    <t>Transport/Mobilité</t>
  </si>
  <si>
    <t>2.3</t>
  </si>
  <si>
    <t>Diagnostic territorial</t>
  </si>
  <si>
    <t>UE disciplinaire Outils 5</t>
  </si>
  <si>
    <t>3.1</t>
  </si>
  <si>
    <t>SIG  III</t>
  </si>
  <si>
    <t>3.2</t>
  </si>
  <si>
    <t>Statistiques explorations données par R (anova, CAH, Chi2...)</t>
  </si>
  <si>
    <t>3.3</t>
  </si>
  <si>
    <t>cours professionnalisant</t>
  </si>
  <si>
    <t>UE disciplinaire Théorique et quantitative 1 (etat l'art et problématique de recherche)</t>
  </si>
  <si>
    <t>4.1</t>
  </si>
  <si>
    <t>Etudes de cas</t>
  </si>
  <si>
    <t>4.2</t>
  </si>
  <si>
    <t>Théorie et analyse de l'espace/analyse systemes spatiaux</t>
  </si>
  <si>
    <t>4.3</t>
  </si>
  <si>
    <t>Analyse spatiale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</si>
  <si>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</si>
  <si>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</si>
  <si>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</si>
  <si>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</si>
  <si>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</si>
  <si>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</si>
  <si>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</si>
  <si>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</si>
  <si>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</si>
  <si>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</si>
  <si>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</si>
  <si>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</si>
  <si>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</si>
  <si>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</si>
  <si>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</si>
  <si>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</si>
  <si>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</si>
  <si>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</si>
  <si>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</si>
  <si>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</si>
  <si>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</si>
  <si>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</si>
  <si>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</si>
  <si>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</si>
  <si>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</si>
  <si>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</si>
  <si>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</si>
  <si>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</si>
  <si>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</si>
  <si>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</si>
  <si>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</si>
  <si>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fondamentale 6</t>
  </si>
  <si>
    <t>Géographie de la santé</t>
  </si>
  <si>
    <t>Géoprospectives territoriales</t>
  </si>
  <si>
    <t>UE disciplinaire appliquée 6</t>
  </si>
  <si>
    <t>Marchés Publics</t>
  </si>
  <si>
    <t>Outils et méthodes en aménagement</t>
  </si>
  <si>
    <t>Ville intelligente</t>
  </si>
  <si>
    <t>Télédétection</t>
  </si>
  <si>
    <t>SIG IV (Qgis-R-Python)</t>
  </si>
  <si>
    <t>UE disciplinaire Théorique et quantitative 2 (Rapport partie : méthodes et discussions )</t>
  </si>
  <si>
    <r>
      <t xml:space="preserve">SAE </t>
    </r>
    <r>
      <rPr>
        <sz val="11"/>
        <color rgb="FFFF0000"/>
        <rFont val="Calibri (Corps)"/>
      </rPr>
      <t>encadrement</t>
    </r>
  </si>
  <si>
    <t>SAE stage ou mini-mémoire</t>
  </si>
  <si>
    <t>Autres</t>
  </si>
  <si>
    <t>Passage d'un oral à un rapport</t>
  </si>
  <si>
    <r>
      <rPr>
        <sz val="11"/>
        <color rgb="FFFF0000"/>
        <rFont val="Calibri (Corps)"/>
      </rPr>
      <t>Recalcul de l'ECUE :   élimination de la note la plus basse au lieu d'un oral</t>
    </r>
    <r>
      <rPr>
        <u/>
        <sz val="11"/>
        <color rgb="FFFF0000"/>
        <rFont val="Calibri (Corps)"/>
      </rPr>
      <t xml:space="preserve"> </t>
    </r>
  </si>
  <si>
    <t>passage d’un oral en un écrit</t>
  </si>
  <si>
    <t>3h</t>
  </si>
  <si>
    <t>rapport au lieu d'un oral</t>
  </si>
  <si>
    <t>2h</t>
  </si>
  <si>
    <t>nombre de redoublements autorisés : 1 redoublement en L3,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</si>
</sst>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 (Corps)"/>
    </font>
    <font>
      <sz val="11"/>
      <color theme="1"/>
      <name val="Calibri"/>
      <family val="2"/>
      <scheme val="minor"/>
    </font>
    <font>
      <u/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9" fillId="11" borderId="16" applyNumberFormat="0" applyFont="0" applyAlignment="0" applyProtection="0"/>
  </cellStyleXfs>
  <cellXfs count="17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4" borderId="14" xfId="0" applyFill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Protection="1">
      <protection locked="0"/>
    </xf>
    <xf numFmtId="0" fontId="8" fillId="10" borderId="0" xfId="0" applyFont="1" applyFill="1" applyAlignment="1" applyProtection="1">
      <alignment horizontal="left" vertical="center" wrapText="1" indent="5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10" borderId="0" xfId="0" applyFont="1" applyFill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10" borderId="1" xfId="0" applyFont="1" applyFill="1" applyBorder="1" applyAlignment="1" applyProtection="1">
      <alignment horizontal="center" vertical="center"/>
      <protection locked="0"/>
    </xf>
    <xf numFmtId="0" fontId="12" fillId="10" borderId="1" xfId="0" applyFont="1" applyFill="1" applyBorder="1" applyAlignment="1" applyProtection="1">
      <alignment horizontal="center" vertical="center"/>
      <protection locked="0"/>
    </xf>
    <xf numFmtId="0" fontId="12" fillId="10" borderId="1" xfId="0" applyFont="1" applyFill="1" applyBorder="1" applyAlignment="1">
      <alignment horizontal="center"/>
    </xf>
    <xf numFmtId="0" fontId="13" fillId="10" borderId="17" xfId="2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3" fillId="10" borderId="1" xfId="2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te" xfId="2" builtinId="10"/>
  </cellStyles>
  <dxfs count="34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A3D4D9B-E543-40A2-B81B-7230AF1C8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6786DD-F28E-4D41-B4DD-9BEB3A05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j/Desktop/Maquettes/GEOGRAPHIE/Template%20Maquette%20ge&#769;o_TotalL1_L2_L3_13juille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Geographie_Dispenses_assiduite/Geographie_L3_CT_2024-28_Dispenses_assiduite.xlsx" TargetMode="External"/><Relationship Id="rId2" Type="http://schemas.microsoft.com/office/2019/04/relationships/externalLinkLongPath" Target="https://unice-my.sharepoint.com/personal/sebastien_guinet_unice_fr/Documents/Documents/DRIVE/Maquettes%20et%20MCC/Nouvelle%20accr&#233;ditation%202024-208/MCC%20SHS/Geographie_Dispenses_assiduite/Geographie_L3_CT_2024-28_Dispenses_assiduite.xlsx?D85B87B6" TargetMode="External"/><Relationship Id="rId1" Type="http://schemas.openxmlformats.org/officeDocument/2006/relationships/externalLinkPath" Target="file:///D85B87B6/Geographie_L3_CT_2024-28_Dispenses_assidui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Users/mj/Desktop/Maquettes/GEOGRAPHIE/Template%20Maquette%20ge&#769;o_TotalL1_L2_L3_13juil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4 Maquet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Géographie et aménagement</v>
          </cell>
        </row>
        <row r="5">
          <cell r="B5" t="str">
            <v>SLGEO18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 disciplinaire fondamentale 5</v>
          </cell>
          <cell r="C27" t="str">
            <v>UE</v>
          </cell>
        </row>
        <row r="28">
          <cell r="B28" t="str">
            <v>Epistémologie de la géographie</v>
          </cell>
          <cell r="C28" t="str">
            <v>ECUE</v>
          </cell>
        </row>
        <row r="29">
          <cell r="B29" t="str">
            <v>Pollution atmosphérique</v>
          </cell>
          <cell r="C29" t="str">
            <v>ECUE</v>
          </cell>
        </row>
        <row r="30">
          <cell r="B30" t="str">
            <v>Risques</v>
          </cell>
          <cell r="C30" t="str">
            <v>ECUE</v>
          </cell>
        </row>
        <row r="31">
          <cell r="B31" t="str">
            <v>UE disciplinaire appliquée 5</v>
          </cell>
          <cell r="C31" t="str">
            <v>UE</v>
          </cell>
        </row>
        <row r="32">
          <cell r="B32" t="str">
            <v>Gestion de l'eau</v>
          </cell>
          <cell r="C32" t="str">
            <v>ECUE</v>
          </cell>
        </row>
        <row r="33">
          <cell r="B33" t="str">
            <v>Transport/Mobilité</v>
          </cell>
          <cell r="C33" t="str">
            <v>ECUE</v>
          </cell>
        </row>
        <row r="34">
          <cell r="B34" t="str">
            <v>Diagnostic territorial</v>
          </cell>
          <cell r="C34" t="str">
            <v>ECUE</v>
          </cell>
        </row>
        <row r="35">
          <cell r="B35" t="str">
            <v>UE disciplinaire Outils 5</v>
          </cell>
          <cell r="C35" t="str">
            <v>UE</v>
          </cell>
        </row>
        <row r="36">
          <cell r="B36" t="str">
            <v>SIG  III</v>
          </cell>
          <cell r="C36" t="str">
            <v>ECUE</v>
          </cell>
        </row>
        <row r="37">
          <cell r="B37" t="str">
            <v>Statistiques explorations données par R (anova, CAH, Chi2...)</v>
          </cell>
          <cell r="C37" t="str">
            <v>ECUE</v>
          </cell>
        </row>
        <row r="38">
          <cell r="B38" t="str">
            <v>cours professionnalisant</v>
          </cell>
          <cell r="C38" t="str">
            <v>ECUE</v>
          </cell>
        </row>
        <row r="39">
          <cell r="B39" t="str">
            <v>UE disciplinaire Théorique et quantitative 1 (etat l'art et problématique de recherche)</v>
          </cell>
          <cell r="C39" t="str">
            <v>UE</v>
          </cell>
        </row>
        <row r="40">
          <cell r="B40" t="str">
            <v>Etudes de cas</v>
          </cell>
          <cell r="C40" t="str">
            <v>ECUE</v>
          </cell>
        </row>
        <row r="41">
          <cell r="B41" t="str">
            <v>Théorie et analyse de l'espace/analyse systemes spatiaux</v>
          </cell>
          <cell r="C41" t="str">
            <v>ECUE</v>
          </cell>
        </row>
        <row r="42">
          <cell r="B42" t="str">
            <v>Analyse spatiale</v>
          </cell>
          <cell r="C42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 disciplinaire fondamentale 6</v>
          </cell>
          <cell r="C27" t="str">
            <v>UE</v>
          </cell>
        </row>
        <row r="28">
          <cell r="B28" t="str">
            <v>Géographie de la santé</v>
          </cell>
          <cell r="C28" t="str">
            <v>ECUE</v>
          </cell>
        </row>
        <row r="29">
          <cell r="B29" t="str">
            <v>Géoprospectives territoriales</v>
          </cell>
          <cell r="C29" t="str">
            <v>ECUE</v>
          </cell>
        </row>
        <row r="30">
          <cell r="B30" t="str">
            <v>UE disciplinaire appliquée 6</v>
          </cell>
          <cell r="C30" t="str">
            <v>UE</v>
          </cell>
        </row>
        <row r="31">
          <cell r="B31" t="str">
            <v>Marchés Publics</v>
          </cell>
          <cell r="C31" t="str">
            <v>ECUE</v>
          </cell>
        </row>
        <row r="32">
          <cell r="B32" t="str">
            <v>Outils et méthodes en aménagement</v>
          </cell>
          <cell r="C32" t="str">
            <v>ECUE</v>
          </cell>
        </row>
        <row r="33">
          <cell r="B33" t="str">
            <v>Ville intelligente</v>
          </cell>
          <cell r="C33" t="str">
            <v>ECUE</v>
          </cell>
        </row>
        <row r="34">
          <cell r="B34" t="str">
            <v>UE disciplinaire Outils 5</v>
          </cell>
          <cell r="C34" t="str">
            <v>UE</v>
          </cell>
        </row>
        <row r="35">
          <cell r="B35" t="str">
            <v>Télédétection</v>
          </cell>
          <cell r="C35" t="str">
            <v>ECUE</v>
          </cell>
        </row>
        <row r="36">
          <cell r="B36" t="str">
            <v>SIG IV (Qgis-R-Python)</v>
          </cell>
          <cell r="C36" t="str">
            <v>ECUE</v>
          </cell>
        </row>
        <row r="37">
          <cell r="B37" t="str">
            <v>UE disciplinaire Théorique et quantitative 2 (Rapport partie : méthodes et discussions )</v>
          </cell>
          <cell r="C37" t="str">
            <v>UE</v>
          </cell>
        </row>
        <row r="38">
          <cell r="B38" t="str">
            <v>SAE encadrement</v>
          </cell>
          <cell r="C38" t="str">
            <v>ECUE</v>
          </cell>
        </row>
        <row r="39">
          <cell r="B39" t="str">
            <v>SAE stage ou mini-mémoire</v>
          </cell>
          <cell r="C39" t="str">
            <v>ECUE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4 Maquet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zoomScale="85" zoomScaleNormal="85" workbookViewId="0">
      <selection activeCell="J53" sqref="J53:L53"/>
    </sheetView>
  </sheetViews>
  <sheetFormatPr baseColWidth="10" defaultColWidth="11.5" defaultRowHeight="15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>
      <c r="A11" s="1" t="s">
        <v>28</v>
      </c>
      <c r="B11" s="18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>
      <c r="A12" s="1" t="s">
        <v>67</v>
      </c>
      <c r="B12" s="18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>
      <c r="C18" s="1" t="s">
        <v>95</v>
      </c>
      <c r="D18" s="1" t="s">
        <v>96</v>
      </c>
      <c r="E18" s="1" t="s">
        <v>97</v>
      </c>
      <c r="J18" s="1" t="s">
        <v>92</v>
      </c>
      <c r="K18" s="1" t="s">
        <v>98</v>
      </c>
      <c r="L18" s="1"/>
    </row>
    <row r="19" spans="1:12">
      <c r="C19" s="1" t="s">
        <v>99</v>
      </c>
      <c r="D19" s="18" t="s">
        <v>100</v>
      </c>
      <c r="E19" s="1" t="s">
        <v>101</v>
      </c>
      <c r="J19" s="1" t="s">
        <v>61</v>
      </c>
      <c r="K19" s="1" t="s">
        <v>102</v>
      </c>
      <c r="L19" s="1"/>
    </row>
    <row r="20" spans="1:12">
      <c r="C20" s="1" t="s">
        <v>103</v>
      </c>
      <c r="E20" s="1" t="s">
        <v>104</v>
      </c>
      <c r="J20" s="1" t="s">
        <v>70</v>
      </c>
      <c r="K20" s="1" t="s">
        <v>105</v>
      </c>
      <c r="L20" s="1"/>
    </row>
    <row r="21" spans="1:12">
      <c r="C21" s="1" t="s">
        <v>106</v>
      </c>
      <c r="E21" s="1" t="s">
        <v>107</v>
      </c>
      <c r="J21" s="1" t="s">
        <v>108</v>
      </c>
      <c r="K21" s="1" t="s">
        <v>109</v>
      </c>
      <c r="L21" s="1"/>
    </row>
    <row r="22" spans="1:12">
      <c r="C22" s="1" t="s">
        <v>110</v>
      </c>
      <c r="E22" s="1" t="s">
        <v>111</v>
      </c>
      <c r="J22" s="1" t="s">
        <v>76</v>
      </c>
      <c r="K22" s="1" t="s">
        <v>112</v>
      </c>
      <c r="L22" s="1"/>
    </row>
    <row r="23" spans="1:12">
      <c r="E23" s="1" t="s">
        <v>113</v>
      </c>
      <c r="J23" s="1" t="s">
        <v>81</v>
      </c>
      <c r="K23" s="1" t="s">
        <v>114</v>
      </c>
      <c r="L23" s="1"/>
    </row>
    <row r="24" spans="1:12">
      <c r="E24" s="1" t="s">
        <v>115</v>
      </c>
      <c r="J24" s="1" t="s">
        <v>87</v>
      </c>
      <c r="K24" s="1" t="s">
        <v>116</v>
      </c>
      <c r="L24" s="1"/>
    </row>
    <row r="25" spans="1:12">
      <c r="E25" s="1" t="s">
        <v>117</v>
      </c>
      <c r="J25" s="1" t="s">
        <v>90</v>
      </c>
      <c r="K25" s="1" t="s">
        <v>118</v>
      </c>
      <c r="L25" s="1"/>
    </row>
    <row r="26" spans="1:12" ht="16">
      <c r="A26" s="27" t="s">
        <v>119</v>
      </c>
      <c r="E26" s="1" t="s">
        <v>120</v>
      </c>
      <c r="J26" s="1" t="s">
        <v>93</v>
      </c>
      <c r="K26" s="1" t="s">
        <v>121</v>
      </c>
      <c r="L26" s="1"/>
    </row>
    <row r="27" spans="1:12" ht="16">
      <c r="A27" s="41" t="s">
        <v>122</v>
      </c>
      <c r="J27" s="1" t="s">
        <v>89</v>
      </c>
      <c r="K27" s="1" t="s">
        <v>123</v>
      </c>
      <c r="L27" s="1"/>
    </row>
    <row r="28" spans="1:12" ht="16">
      <c r="A28" s="41" t="s">
        <v>124</v>
      </c>
      <c r="J28" s="1" t="s">
        <v>63</v>
      </c>
      <c r="K28" s="1" t="s">
        <v>125</v>
      </c>
      <c r="L28" s="1"/>
    </row>
    <row r="29" spans="1:12" ht="16">
      <c r="A29" s="41" t="s">
        <v>126</v>
      </c>
      <c r="J29" s="1" t="s">
        <v>72</v>
      </c>
      <c r="K29" s="1" t="s">
        <v>127</v>
      </c>
      <c r="L29" s="1"/>
    </row>
    <row r="30" spans="1:12" ht="16">
      <c r="A30" s="41" t="s">
        <v>128</v>
      </c>
      <c r="J30" s="1" t="s">
        <v>78</v>
      </c>
      <c r="K30" s="1" t="s">
        <v>129</v>
      </c>
      <c r="L30" s="1"/>
    </row>
    <row r="31" spans="1:12" ht="16">
      <c r="A31" s="41" t="s">
        <v>130</v>
      </c>
      <c r="J31" s="1" t="s">
        <v>83</v>
      </c>
      <c r="K31" s="1" t="s">
        <v>131</v>
      </c>
      <c r="L31" s="1"/>
    </row>
    <row r="32" spans="1:12" ht="16">
      <c r="A32" s="41" t="s">
        <v>132</v>
      </c>
      <c r="J32" s="1" t="s">
        <v>86</v>
      </c>
      <c r="K32" s="1" t="s">
        <v>133</v>
      </c>
      <c r="L32" s="1"/>
    </row>
    <row r="33" spans="1:12" ht="16">
      <c r="A33" s="41" t="s">
        <v>134</v>
      </c>
      <c r="F33" t="s">
        <v>135</v>
      </c>
      <c r="J33" s="1" t="s">
        <v>71</v>
      </c>
      <c r="K33" s="1" t="s">
        <v>19</v>
      </c>
      <c r="L33" s="1" t="s">
        <v>109</v>
      </c>
    </row>
    <row r="34" spans="1:12" ht="16">
      <c r="A34" s="41" t="s">
        <v>136</v>
      </c>
      <c r="J34" s="1" t="s">
        <v>77</v>
      </c>
      <c r="K34" s="1" t="s">
        <v>19</v>
      </c>
      <c r="L34" s="1" t="s">
        <v>114</v>
      </c>
    </row>
    <row r="35" spans="1:12" ht="16">
      <c r="A35" s="41" t="s">
        <v>137</v>
      </c>
      <c r="J35" s="1" t="s">
        <v>82</v>
      </c>
      <c r="K35" s="1" t="s">
        <v>19</v>
      </c>
      <c r="L35" s="1" t="s">
        <v>102</v>
      </c>
    </row>
    <row r="36" spans="1:12" ht="16">
      <c r="A36" s="41" t="s">
        <v>138</v>
      </c>
      <c r="J36" s="1" t="s">
        <v>97</v>
      </c>
      <c r="K36" s="1" t="s">
        <v>102</v>
      </c>
      <c r="L36" s="1" t="s">
        <v>19</v>
      </c>
    </row>
    <row r="37" spans="1:12" ht="16">
      <c r="A37" s="41" t="s">
        <v>139</v>
      </c>
      <c r="J37" s="1" t="s">
        <v>101</v>
      </c>
      <c r="K37" s="1" t="s">
        <v>112</v>
      </c>
      <c r="L37" s="1" t="s">
        <v>112</v>
      </c>
    </row>
    <row r="38" spans="1:12" ht="16">
      <c r="A38" s="41" t="s">
        <v>140</v>
      </c>
      <c r="J38" s="1" t="s">
        <v>104</v>
      </c>
      <c r="K38" s="1" t="s">
        <v>114</v>
      </c>
      <c r="L38" s="1" t="s">
        <v>114</v>
      </c>
    </row>
    <row r="39" spans="1:12" ht="16">
      <c r="A39" s="41" t="s">
        <v>141</v>
      </c>
      <c r="J39" s="1" t="s">
        <v>107</v>
      </c>
      <c r="K39" s="1" t="s">
        <v>121</v>
      </c>
      <c r="L39" s="1" t="s">
        <v>114</v>
      </c>
    </row>
    <row r="40" spans="1:12" ht="14.5" customHeight="1">
      <c r="A40" s="41" t="s">
        <v>142</v>
      </c>
      <c r="J40" s="1" t="s">
        <v>111</v>
      </c>
      <c r="K40" s="1" t="s">
        <v>114</v>
      </c>
      <c r="L40" s="1" t="s">
        <v>121</v>
      </c>
    </row>
    <row r="41" spans="1:12" ht="15.5" customHeight="1">
      <c r="A41" s="41" t="s">
        <v>143</v>
      </c>
      <c r="J41" s="1" t="s">
        <v>113</v>
      </c>
      <c r="K41" s="1" t="s">
        <v>109</v>
      </c>
      <c r="L41" s="1" t="s">
        <v>19</v>
      </c>
    </row>
    <row r="42" spans="1:12" ht="16">
      <c r="A42" s="41" t="s">
        <v>144</v>
      </c>
      <c r="J42" s="1" t="s">
        <v>96</v>
      </c>
      <c r="K42" s="1" t="s">
        <v>49</v>
      </c>
      <c r="L42" s="1" t="s">
        <v>88</v>
      </c>
    </row>
    <row r="43" spans="1:12" ht="16">
      <c r="A43" s="41" t="s">
        <v>145</v>
      </c>
      <c r="J43" s="1" t="s">
        <v>100</v>
      </c>
      <c r="K43" s="1" t="s">
        <v>73</v>
      </c>
      <c r="L43" s="1"/>
    </row>
    <row r="44" spans="1:12" ht="17" customHeight="1">
      <c r="A44" s="41" t="s">
        <v>146</v>
      </c>
      <c r="J44" s="1" t="s">
        <v>95</v>
      </c>
      <c r="K44" s="1" t="s">
        <v>91</v>
      </c>
      <c r="L44" s="1" t="s">
        <v>29</v>
      </c>
    </row>
    <row r="45" spans="1:12" ht="16">
      <c r="A45" s="41" t="s">
        <v>147</v>
      </c>
      <c r="J45" s="1" t="s">
        <v>99</v>
      </c>
      <c r="K45" s="1" t="s">
        <v>79</v>
      </c>
      <c r="L45" s="1" t="s">
        <v>91</v>
      </c>
    </row>
    <row r="46" spans="1:12" ht="16">
      <c r="A46" s="41" t="s">
        <v>148</v>
      </c>
      <c r="J46" s="1" t="s">
        <v>103</v>
      </c>
      <c r="K46" s="1" t="s">
        <v>91</v>
      </c>
      <c r="L46" s="1" t="s">
        <v>79</v>
      </c>
    </row>
    <row r="47" spans="1:12" ht="16">
      <c r="A47" s="41" t="s">
        <v>149</v>
      </c>
      <c r="J47" s="1" t="s">
        <v>106</v>
      </c>
      <c r="K47" s="1" t="s">
        <v>88</v>
      </c>
      <c r="L47" s="1" t="s">
        <v>49</v>
      </c>
    </row>
    <row r="48" spans="1:12" ht="12.5" customHeight="1">
      <c r="A48" s="41" t="s">
        <v>150</v>
      </c>
      <c r="J48" s="1" t="s">
        <v>110</v>
      </c>
      <c r="K48" s="1" t="s">
        <v>94</v>
      </c>
      <c r="L48" s="1" t="s">
        <v>36</v>
      </c>
    </row>
    <row r="49" spans="1:12" ht="16">
      <c r="A49" s="41" t="s">
        <v>151</v>
      </c>
      <c r="J49" s="1" t="s">
        <v>68</v>
      </c>
      <c r="K49" s="1" t="s">
        <v>36</v>
      </c>
      <c r="L49" s="1" t="s">
        <v>94</v>
      </c>
    </row>
    <row r="50" spans="1:12" ht="16">
      <c r="A50" s="41" t="s">
        <v>152</v>
      </c>
      <c r="J50" s="1" t="s">
        <v>67</v>
      </c>
      <c r="K50" s="1" t="s">
        <v>29</v>
      </c>
      <c r="L50" s="1" t="s">
        <v>91</v>
      </c>
    </row>
    <row r="51" spans="1:12" ht="16">
      <c r="A51" s="41" t="s">
        <v>153</v>
      </c>
      <c r="J51" s="1" t="s">
        <v>115</v>
      </c>
      <c r="K51" s="1" t="s">
        <v>102</v>
      </c>
      <c r="L51" s="1" t="s">
        <v>112</v>
      </c>
    </row>
    <row r="52" spans="1:12" ht="16">
      <c r="A52" s="41" t="s">
        <v>154</v>
      </c>
      <c r="J52" s="1" t="s">
        <v>117</v>
      </c>
      <c r="K52" s="1" t="s">
        <v>112</v>
      </c>
      <c r="L52" s="1" t="s">
        <v>102</v>
      </c>
    </row>
    <row r="53" spans="1:12" ht="16">
      <c r="A53" s="41" t="s">
        <v>155</v>
      </c>
      <c r="J53" s="1" t="s">
        <v>120</v>
      </c>
      <c r="K53" s="1" t="s">
        <v>114</v>
      </c>
      <c r="L53" s="1" t="s">
        <v>19</v>
      </c>
    </row>
    <row r="54" spans="1:12" ht="16">
      <c r="A54" s="41" t="s">
        <v>156</v>
      </c>
    </row>
    <row r="55" spans="1:12" ht="16">
      <c r="A55" s="41" t="s">
        <v>157</v>
      </c>
    </row>
    <row r="56" spans="1:12" ht="16">
      <c r="A56" s="41" t="s">
        <v>158</v>
      </c>
    </row>
    <row r="57" spans="1:12" ht="16">
      <c r="A57" s="41" t="s">
        <v>159</v>
      </c>
    </row>
    <row r="58" spans="1:12" ht="16">
      <c r="A58" s="41" t="s">
        <v>160</v>
      </c>
    </row>
    <row r="59" spans="1:12" ht="16">
      <c r="A59" s="41" t="s">
        <v>161</v>
      </c>
    </row>
    <row r="60" spans="1:12" ht="16">
      <c r="A60" s="41" t="s">
        <v>162</v>
      </c>
    </row>
    <row r="61" spans="1:12" ht="16">
      <c r="A61" s="41" t="s">
        <v>163</v>
      </c>
    </row>
    <row r="62" spans="1:12" ht="16">
      <c r="A62" s="41" t="s">
        <v>164</v>
      </c>
    </row>
    <row r="63" spans="1:12" ht="16">
      <c r="A63" s="41" t="s">
        <v>165</v>
      </c>
    </row>
    <row r="64" spans="1:12" ht="16">
      <c r="A64" s="41" t="s">
        <v>166</v>
      </c>
    </row>
    <row r="65" spans="1:1" ht="16">
      <c r="A65" s="41" t="s">
        <v>167</v>
      </c>
    </row>
    <row r="66" spans="1:1" ht="16">
      <c r="A66" s="41" t="s">
        <v>168</v>
      </c>
    </row>
    <row r="67" spans="1:1" ht="16">
      <c r="A67" s="41" t="s">
        <v>169</v>
      </c>
    </row>
    <row r="68" spans="1:1" ht="16">
      <c r="A68" s="41" t="s">
        <v>170</v>
      </c>
    </row>
    <row r="69" spans="1:1" ht="16">
      <c r="A69" s="41" t="s">
        <v>171</v>
      </c>
    </row>
    <row r="70" spans="1:1" ht="16">
      <c r="A70" s="41" t="s">
        <v>172</v>
      </c>
    </row>
    <row r="71" spans="1:1" ht="16">
      <c r="A71" s="41" t="s">
        <v>173</v>
      </c>
    </row>
    <row r="72" spans="1:1" ht="16">
      <c r="A72" s="41" t="s">
        <v>174</v>
      </c>
    </row>
    <row r="73" spans="1:1" ht="16">
      <c r="A73" s="41" t="s">
        <v>175</v>
      </c>
    </row>
    <row r="74" spans="1:1" ht="16">
      <c r="A74" s="41" t="s">
        <v>176</v>
      </c>
    </row>
    <row r="75" spans="1:1" ht="16">
      <c r="A75" s="41" t="s">
        <v>177</v>
      </c>
    </row>
    <row r="76" spans="1:1" ht="16">
      <c r="A76" s="41" t="s">
        <v>178</v>
      </c>
    </row>
    <row r="77" spans="1:1" ht="16">
      <c r="A77" s="41" t="s">
        <v>179</v>
      </c>
    </row>
    <row r="78" spans="1:1" ht="16">
      <c r="A78" s="41" t="s">
        <v>180</v>
      </c>
    </row>
    <row r="79" spans="1:1" ht="16">
      <c r="A79" s="41" t="s">
        <v>181</v>
      </c>
    </row>
    <row r="80" spans="1:1" ht="16">
      <c r="A80" s="41" t="s">
        <v>182</v>
      </c>
    </row>
    <row r="81" spans="1:1" ht="16">
      <c r="A81" s="41" t="s">
        <v>183</v>
      </c>
    </row>
    <row r="82" spans="1:1" ht="16">
      <c r="A82" s="41" t="s">
        <v>184</v>
      </c>
    </row>
    <row r="83" spans="1:1" ht="16">
      <c r="A83" s="41" t="s">
        <v>185</v>
      </c>
    </row>
  </sheetData>
  <sheetProtection algorithmName="SHA-512" hashValue="YskazZYO2bDyKvXRzF6dL9pOIHod0uE24QLEdjcmuaohOB8uH3/lXLVRzyXX1TL7R/3uoSGD5nyUpRyL2RnJ2Q==" saltValue="NNIr1sQWwmFcpixhs3Ms8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/>
  <sheetData>
    <row r="1" spans="1:16">
      <c r="A1" s="100" t="s">
        <v>186</v>
      </c>
      <c r="B1" s="100"/>
      <c r="C1" s="100"/>
      <c r="D1" s="100"/>
      <c r="E1" s="100"/>
      <c r="F1" s="100"/>
      <c r="O1" s="99" t="s">
        <v>187</v>
      </c>
      <c r="P1" s="99"/>
    </row>
    <row r="2" spans="1:16">
      <c r="A2" s="100"/>
      <c r="B2" s="100"/>
      <c r="C2" s="100"/>
      <c r="D2" s="100"/>
      <c r="E2" s="100"/>
      <c r="F2" s="100"/>
      <c r="O2" s="99"/>
      <c r="P2" s="99"/>
    </row>
    <row r="3" spans="1:16">
      <c r="A3" s="99" t="s">
        <v>188</v>
      </c>
      <c r="B3" s="99"/>
      <c r="C3" s="99"/>
      <c r="D3" s="99" t="s">
        <v>189</v>
      </c>
      <c r="E3" s="99"/>
      <c r="F3" s="99"/>
      <c r="O3" s="10" t="s">
        <v>188</v>
      </c>
      <c r="P3" s="10" t="s">
        <v>189</v>
      </c>
    </row>
    <row r="4" spans="1:16">
      <c r="A4" s="10" t="s">
        <v>187</v>
      </c>
      <c r="B4" s="10" t="s">
        <v>190</v>
      </c>
      <c r="C4" s="10" t="s">
        <v>191</v>
      </c>
      <c r="D4" s="32" t="s">
        <v>187</v>
      </c>
      <c r="E4" s="32" t="s">
        <v>190</v>
      </c>
      <c r="F4" s="32" t="s">
        <v>191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96</v>
      </c>
      <c r="B5" s="10">
        <f>SUM('S5 Maquette'!J19:J300)</f>
        <v>114</v>
      </c>
      <c r="C5" s="10">
        <f>SUM('S5 Maquette'!K19:K300)</f>
        <v>20</v>
      </c>
      <c r="D5" s="10">
        <f>SUM(P4:P291)</f>
        <v>69</v>
      </c>
      <c r="E5" s="10">
        <f>SUM('S6 Maquette'!J19:J300)</f>
        <v>99</v>
      </c>
      <c r="F5" s="10">
        <f>SUM('S6 Maquette'!K19:K300)</f>
        <v>40</v>
      </c>
      <c r="O5" s="10">
        <f>'S5 Maquette'!I20*1.5</f>
        <v>0</v>
      </c>
      <c r="P5" s="10">
        <f>'S6 Maquette'!I20*1.5</f>
        <v>0</v>
      </c>
    </row>
    <row r="6" spans="1:16">
      <c r="A6" s="99" t="s">
        <v>192</v>
      </c>
      <c r="B6" s="99"/>
      <c r="C6" s="99"/>
      <c r="D6" s="99" t="s">
        <v>192</v>
      </c>
      <c r="E6" s="99"/>
      <c r="F6" s="99"/>
      <c r="O6" s="10">
        <f>'S5 Maquette'!I21*1.5</f>
        <v>0</v>
      </c>
      <c r="P6" s="10">
        <f>'S6 Maquette'!I21*1.5</f>
        <v>0</v>
      </c>
    </row>
    <row r="7" spans="1:16">
      <c r="A7" s="99">
        <f>SUM(A5,B5,C5)</f>
        <v>230</v>
      </c>
      <c r="B7" s="99"/>
      <c r="C7" s="99"/>
      <c r="D7" s="99">
        <f>SUM(D5,E5,F5)</f>
        <v>208</v>
      </c>
      <c r="E7" s="99"/>
      <c r="F7" s="99"/>
      <c r="O7" s="10">
        <f>'S5 Maquette'!I22*1.5</f>
        <v>0</v>
      </c>
      <c r="P7" s="10">
        <f>'S6 Maquette'!I22*1.5</f>
        <v>0</v>
      </c>
    </row>
    <row r="8" spans="1:16">
      <c r="A8" s="99" t="s">
        <v>192</v>
      </c>
      <c r="B8" s="99"/>
      <c r="C8" s="99"/>
      <c r="D8" s="99"/>
      <c r="E8" s="99"/>
      <c r="F8" s="99"/>
      <c r="O8" s="10">
        <f>'S5 Maquette'!I23*1.5</f>
        <v>0</v>
      </c>
      <c r="P8" s="10">
        <f>'S6 Maquette'!I23*1.5</f>
        <v>0</v>
      </c>
    </row>
    <row r="9" spans="1:16">
      <c r="A9" s="99"/>
      <c r="B9" s="99"/>
      <c r="C9" s="99"/>
      <c r="D9" s="99"/>
      <c r="E9" s="99"/>
      <c r="F9" s="99"/>
      <c r="O9" s="10">
        <f>'S5 Maquette'!I24*1.5</f>
        <v>0</v>
      </c>
      <c r="P9" s="10">
        <f>'S6 Maquette'!I24*1.5</f>
        <v>0</v>
      </c>
    </row>
    <row r="10" spans="1:16">
      <c r="A10" s="99">
        <f>SUM(A7,D7)</f>
        <v>438</v>
      </c>
      <c r="B10" s="99"/>
      <c r="C10" s="99"/>
      <c r="D10" s="99"/>
      <c r="E10" s="99"/>
      <c r="F10" s="99"/>
      <c r="O10" s="10">
        <f>'S5 Maquette'!I25*1.5</f>
        <v>0</v>
      </c>
      <c r="P10" s="10">
        <f>'S6 Maquette'!I25*1.5</f>
        <v>0</v>
      </c>
    </row>
    <row r="11" spans="1:16">
      <c r="A11" s="99"/>
      <c r="B11" s="99"/>
      <c r="C11" s="99"/>
      <c r="D11" s="99"/>
      <c r="E11" s="99"/>
      <c r="F11" s="99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12</v>
      </c>
      <c r="P13" s="10">
        <f>'S6 Maquette'!I28*1.5</f>
        <v>12</v>
      </c>
    </row>
    <row r="14" spans="1:16">
      <c r="A14" s="101" t="s">
        <v>193</v>
      </c>
      <c r="B14" s="101"/>
      <c r="C14" s="101"/>
      <c r="D14" s="101"/>
      <c r="E14" s="101"/>
      <c r="F14" s="101"/>
      <c r="H14" s="102" t="s">
        <v>194</v>
      </c>
      <c r="I14" s="102"/>
      <c r="J14" s="102"/>
      <c r="K14" s="102"/>
      <c r="L14" s="102"/>
      <c r="M14" s="102"/>
      <c r="O14" s="10">
        <f>'S5 Maquette'!I29*1.5</f>
        <v>12</v>
      </c>
      <c r="P14" s="10">
        <f>'S6 Maquette'!I29*1.5</f>
        <v>12</v>
      </c>
    </row>
    <row r="15" spans="1:16">
      <c r="A15" s="101"/>
      <c r="B15" s="101"/>
      <c r="C15" s="101"/>
      <c r="D15" s="101"/>
      <c r="E15" s="101"/>
      <c r="F15" s="101"/>
      <c r="H15" s="102"/>
      <c r="I15" s="102"/>
      <c r="J15" s="102"/>
      <c r="K15" s="102"/>
      <c r="L15" s="102"/>
      <c r="M15" s="102"/>
      <c r="O15" s="10">
        <f>'S5 Maquette'!I30*1.5</f>
        <v>12</v>
      </c>
      <c r="P15" s="10">
        <f>'S6 Maquette'!I30*1.5</f>
        <v>0</v>
      </c>
    </row>
    <row r="16" spans="1:16">
      <c r="A16" s="99" t="s">
        <v>188</v>
      </c>
      <c r="B16" s="99"/>
      <c r="C16" s="99"/>
      <c r="D16" s="103" t="s">
        <v>189</v>
      </c>
      <c r="E16" s="104"/>
      <c r="F16" s="105"/>
      <c r="H16" s="99" t="s">
        <v>188</v>
      </c>
      <c r="I16" s="99"/>
      <c r="J16" s="99"/>
      <c r="K16" s="99" t="s">
        <v>189</v>
      </c>
      <c r="L16" s="99"/>
      <c r="M16" s="99"/>
      <c r="O16" s="10">
        <f>'S5 Maquette'!I31*1.5</f>
        <v>0</v>
      </c>
      <c r="P16" s="10">
        <f>'S6 Maquette'!I31*1.5</f>
        <v>12</v>
      </c>
    </row>
    <row r="17" spans="1:16">
      <c r="A17" s="10" t="s">
        <v>187</v>
      </c>
      <c r="B17" s="10" t="s">
        <v>190</v>
      </c>
      <c r="C17" s="10" t="s">
        <v>191</v>
      </c>
      <c r="D17" s="10" t="s">
        <v>187</v>
      </c>
      <c r="E17" s="10" t="s">
        <v>190</v>
      </c>
      <c r="F17" s="10" t="s">
        <v>191</v>
      </c>
      <c r="H17" s="10" t="s">
        <v>187</v>
      </c>
      <c r="I17" s="10" t="s">
        <v>190</v>
      </c>
      <c r="J17" s="10" t="s">
        <v>191</v>
      </c>
      <c r="K17" s="10" t="s">
        <v>187</v>
      </c>
      <c r="L17" s="10" t="s">
        <v>190</v>
      </c>
      <c r="M17" s="10" t="s">
        <v>191</v>
      </c>
      <c r="O17" s="10">
        <f>'S5 Maquette'!I32*1.5</f>
        <v>12</v>
      </c>
      <c r="P17" s="10">
        <f>'S6 Maquette'!I32*1.5</f>
        <v>12</v>
      </c>
    </row>
    <row r="18" spans="1:16">
      <c r="A18" s="10">
        <f t="shared" ref="A18:F18" si="0">A5-H18</f>
        <v>96</v>
      </c>
      <c r="B18" s="10">
        <f t="shared" si="0"/>
        <v>114</v>
      </c>
      <c r="C18" s="10">
        <f t="shared" si="0"/>
        <v>20</v>
      </c>
      <c r="D18" s="10">
        <f t="shared" si="0"/>
        <v>69</v>
      </c>
      <c r="E18" s="10">
        <f t="shared" si="0"/>
        <v>99</v>
      </c>
      <c r="F18" s="10">
        <f t="shared" ca="1" si="0"/>
        <v>40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12</v>
      </c>
      <c r="P18" s="10">
        <f>'S6 Maquette'!I33*1.5</f>
        <v>12</v>
      </c>
    </row>
    <row r="19" spans="1:16">
      <c r="A19" s="99" t="s">
        <v>192</v>
      </c>
      <c r="B19" s="99"/>
      <c r="C19" s="99"/>
      <c r="D19" s="99" t="s">
        <v>192</v>
      </c>
      <c r="E19" s="99"/>
      <c r="F19" s="99"/>
      <c r="O19" s="10">
        <f>'S5 Maquette'!I34*1.5</f>
        <v>12</v>
      </c>
      <c r="P19" s="10">
        <f>'S6 Maquette'!I34*1.5</f>
        <v>0</v>
      </c>
    </row>
    <row r="20" spans="1:16">
      <c r="A20" s="99">
        <f>SUM(A18,B18,C18)</f>
        <v>230</v>
      </c>
      <c r="B20" s="99"/>
      <c r="C20" s="99"/>
      <c r="D20" s="99">
        <f ca="1">SUM(D18,E18,F18)</f>
        <v>208</v>
      </c>
      <c r="E20" s="99"/>
      <c r="F20" s="99"/>
      <c r="O20" s="10">
        <f>'S5 Maquette'!I35*1.5</f>
        <v>0</v>
      </c>
      <c r="P20" s="10">
        <f>'S6 Maquette'!I35*1.5</f>
        <v>0</v>
      </c>
    </row>
    <row r="21" spans="1:16">
      <c r="A21" s="99" t="s">
        <v>192</v>
      </c>
      <c r="B21" s="99"/>
      <c r="C21" s="99"/>
      <c r="D21" s="99"/>
      <c r="E21" s="99"/>
      <c r="F21" s="99"/>
      <c r="O21" s="10">
        <f>'S5 Maquette'!I36*1.5</f>
        <v>0</v>
      </c>
      <c r="P21" s="10">
        <f>'S6 Maquette'!I36*1.5</f>
        <v>0</v>
      </c>
    </row>
    <row r="22" spans="1:16" ht="30" customHeight="1">
      <c r="A22" s="99">
        <f ca="1">SUM(A20,D20)</f>
        <v>438</v>
      </c>
      <c r="B22" s="99"/>
      <c r="C22" s="99"/>
      <c r="D22" s="99"/>
      <c r="E22" s="99"/>
      <c r="F22" s="99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9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12</v>
      </c>
      <c r="P26" s="10">
        <f>'S6 Maquette'!I41*1.5</f>
        <v>0</v>
      </c>
    </row>
    <row r="27" spans="1:16">
      <c r="O27" s="10">
        <f>'S5 Maquette'!I42*1.5</f>
        <v>12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abSelected="1" zoomScale="150" zoomScaleNormal="150" workbookViewId="0">
      <selection activeCell="C45" sqref="C45"/>
    </sheetView>
  </sheetViews>
  <sheetFormatPr baseColWidth="10" defaultColWidth="11.5" defaultRowHeight="15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>
      <c r="A1" s="106" t="s">
        <v>195</v>
      </c>
      <c r="B1" s="106"/>
      <c r="C1" s="106"/>
      <c r="D1" s="10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7" t="s">
        <v>196</v>
      </c>
      <c r="B2" s="34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3" t="s">
        <v>197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198</v>
      </c>
      <c r="B4" s="99" t="s">
        <v>89</v>
      </c>
      <c r="C4" s="99"/>
      <c r="D4" s="9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199</v>
      </c>
      <c r="B5" s="10" t="str">
        <f>IFERROR(VLOOKUP(B4,tab_code_dip,2,FALSE),"-")</f>
        <v>SLGEO18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16" t="s">
        <v>200</v>
      </c>
      <c r="B8" s="116"/>
      <c r="C8" s="116"/>
      <c r="D8" s="1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201</v>
      </c>
      <c r="B9" s="117"/>
      <c r="C9" s="117"/>
      <c r="D9" s="11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28" t="s">
        <v>202</v>
      </c>
      <c r="B11" s="128"/>
      <c r="C11" s="128" t="s">
        <v>203</v>
      </c>
      <c r="D11" s="12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28"/>
      <c r="B12" s="128"/>
      <c r="C12" s="128"/>
      <c r="D12" s="12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28">
        <f>Calcul!A10</f>
        <v>438</v>
      </c>
      <c r="B13" s="128"/>
      <c r="C13" s="128">
        <f ca="1">Calcul!A22</f>
        <v>438</v>
      </c>
      <c r="D13" s="12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28"/>
      <c r="B14" s="128"/>
      <c r="C14" s="128"/>
      <c r="D14" s="12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18" t="s">
        <v>204</v>
      </c>
      <c r="B18" s="118"/>
      <c r="C18" s="118"/>
      <c r="D18" s="11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11" t="s">
        <v>206</v>
      </c>
      <c r="B20" s="112"/>
      <c r="C20" s="112"/>
      <c r="D20" s="11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9" t="s">
        <v>207</v>
      </c>
      <c r="B21" s="99"/>
      <c r="C21" s="99"/>
      <c r="D21" s="9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9"/>
      <c r="B22" s="99"/>
      <c r="C22" s="99"/>
      <c r="D22" s="9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9"/>
      <c r="B23" s="99"/>
      <c r="C23" s="99"/>
      <c r="D23" s="9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08" t="s">
        <v>208</v>
      </c>
      <c r="B24" s="109"/>
      <c r="C24" s="109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19" t="s">
        <v>209</v>
      </c>
      <c r="B25" s="120"/>
      <c r="C25" s="120"/>
      <c r="D25" s="12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22"/>
      <c r="B26" s="123"/>
      <c r="C26" s="123"/>
      <c r="D26" s="12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25"/>
      <c r="B27" s="126"/>
      <c r="C27" s="126"/>
      <c r="D27" s="12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08" t="s">
        <v>210</v>
      </c>
      <c r="B28" s="109"/>
      <c r="C28" s="109"/>
      <c r="D28" s="1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9" t="s">
        <v>211</v>
      </c>
      <c r="B29" s="99"/>
      <c r="C29" s="99"/>
      <c r="D29" s="9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9"/>
      <c r="B30" s="99"/>
      <c r="C30" s="99"/>
      <c r="D30" s="9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9"/>
      <c r="B31" s="99"/>
      <c r="C31" s="99"/>
      <c r="D31" s="9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08" t="s">
        <v>212</v>
      </c>
      <c r="B32" s="109"/>
      <c r="C32" s="109"/>
      <c r="D32" s="1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9" t="s">
        <v>213</v>
      </c>
      <c r="B33" s="99"/>
      <c r="C33" s="99"/>
      <c r="D33" s="9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9"/>
      <c r="B34" s="99"/>
      <c r="C34" s="99"/>
      <c r="D34" s="9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9"/>
      <c r="B35" s="99"/>
      <c r="C35" s="99"/>
      <c r="D35" s="9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15" t="s">
        <v>214</v>
      </c>
      <c r="B36" s="115"/>
      <c r="C36" s="115"/>
      <c r="D36" s="11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9" t="s">
        <v>324</v>
      </c>
      <c r="B37" s="99"/>
      <c r="C37" s="99"/>
      <c r="D37" s="9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9"/>
      <c r="B38" s="99"/>
      <c r="C38" s="99"/>
      <c r="D38" s="9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14" t="s">
        <v>216</v>
      </c>
      <c r="B39" s="114"/>
      <c r="C39" s="114"/>
      <c r="D39" s="1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07" t="s">
        <v>217</v>
      </c>
      <c r="B40" s="107"/>
      <c r="C40" s="107"/>
      <c r="D40" s="10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07" t="s">
        <v>218</v>
      </c>
      <c r="B41" s="107"/>
      <c r="C41" s="107"/>
      <c r="D41" s="10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42" priority="2">
      <formula>$B2="Licence"</formula>
    </cfRule>
  </conditionalFormatting>
  <conditionalFormatting sqref="C5">
    <cfRule type="expression" dxfId="34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120" zoomScaleNormal="120" workbookViewId="0">
      <pane ySplit="18" topLeftCell="A23" activePane="bottomLeft" state="frozen"/>
      <selection pane="bottomLeft" activeCell="N58" sqref="N58"/>
    </sheetView>
  </sheetViews>
  <sheetFormatPr baseColWidth="10" defaultColWidth="11.5" defaultRowHeight="15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83" customWidth="1"/>
    <col min="10" max="10" width="14.33203125" style="83" customWidth="1"/>
    <col min="11" max="11" width="14.6640625" style="83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0">
      <c r="A2" s="133"/>
      <c r="B2" s="133"/>
      <c r="C2" s="133"/>
      <c r="D2" s="133"/>
      <c r="E2" s="133"/>
      <c r="F2" s="133"/>
      <c r="G2" s="133"/>
      <c r="H2" s="133"/>
      <c r="I2" s="133"/>
      <c r="J2" s="133"/>
    </row>
    <row r="3" spans="1:10">
      <c r="A3" s="133"/>
      <c r="B3" s="133"/>
      <c r="C3" s="133"/>
      <c r="D3" s="133"/>
      <c r="E3" s="133"/>
      <c r="F3" s="133"/>
      <c r="G3" s="133"/>
      <c r="H3" s="133"/>
      <c r="I3" s="133"/>
      <c r="J3" s="133"/>
    </row>
    <row r="4" spans="1:10">
      <c r="A4" s="133"/>
      <c r="B4" s="133"/>
      <c r="C4" s="133"/>
      <c r="D4" s="133"/>
      <c r="E4" s="133"/>
      <c r="F4" s="133"/>
      <c r="G4" s="133"/>
      <c r="H4" s="133"/>
      <c r="I4" s="133"/>
      <c r="J4" s="133"/>
    </row>
    <row r="5" spans="1:10">
      <c r="A5" s="133"/>
      <c r="B5" s="133"/>
      <c r="C5" s="133"/>
      <c r="D5" s="133"/>
      <c r="E5" s="133"/>
      <c r="F5" s="133"/>
      <c r="G5" s="133"/>
      <c r="H5" s="133"/>
      <c r="I5" s="133"/>
      <c r="J5" s="133"/>
    </row>
    <row r="6" spans="1:10">
      <c r="A6" s="133"/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8" customHeight="1">
      <c r="A7" s="135" t="s">
        <v>219</v>
      </c>
      <c r="B7" s="129" t="str">
        <f>'Fiche Générale'!B3</f>
        <v>Portail_SHS</v>
      </c>
      <c r="C7" s="135" t="s">
        <v>220</v>
      </c>
      <c r="D7" s="135"/>
      <c r="E7" s="141" t="str">
        <f>'Fiche Générale'!B4</f>
        <v>Géographie et aménagement</v>
      </c>
      <c r="F7" s="129"/>
      <c r="G7" s="135" t="s">
        <v>221</v>
      </c>
      <c r="H7" s="132" t="str">
        <f>'Fiche Générale'!B5</f>
        <v>SLGEO18</v>
      </c>
      <c r="I7" s="132"/>
      <c r="J7" s="132"/>
    </row>
    <row r="8" spans="1:10" ht="18" customHeight="1">
      <c r="A8" s="135"/>
      <c r="B8" s="130"/>
      <c r="C8" s="135"/>
      <c r="D8" s="135"/>
      <c r="E8" s="142"/>
      <c r="F8" s="130"/>
      <c r="G8" s="135"/>
      <c r="H8" s="132"/>
      <c r="I8" s="132"/>
      <c r="J8" s="132"/>
    </row>
    <row r="9" spans="1:10" ht="18" customHeight="1">
      <c r="A9" s="135"/>
      <c r="B9" s="130"/>
      <c r="C9" s="135"/>
      <c r="D9" s="135"/>
      <c r="E9" s="143"/>
      <c r="F9" s="131"/>
      <c r="G9" s="135"/>
      <c r="H9" s="132"/>
      <c r="I9" s="132"/>
      <c r="J9" s="132"/>
    </row>
    <row r="10" spans="1:10" ht="18" customHeight="1">
      <c r="A10" s="135"/>
      <c r="B10" s="130"/>
      <c r="C10" s="140" t="s">
        <v>222</v>
      </c>
      <c r="D10" s="140"/>
      <c r="E10" s="144">
        <f>'Fiche Générale'!B9</f>
        <v>0</v>
      </c>
      <c r="F10" s="145"/>
      <c r="G10" s="145"/>
      <c r="H10" s="145"/>
      <c r="I10" s="145"/>
      <c r="J10" s="146"/>
    </row>
    <row r="11" spans="1:10" ht="18" customHeight="1">
      <c r="A11" s="135"/>
      <c r="B11" s="131"/>
      <c r="C11" s="140"/>
      <c r="D11" s="140"/>
      <c r="E11" s="147"/>
      <c r="F11" s="148"/>
      <c r="G11" s="148"/>
      <c r="H11" s="148"/>
      <c r="I11" s="148"/>
      <c r="J11" s="149"/>
    </row>
    <row r="13" spans="1:10">
      <c r="A13" s="134" t="s">
        <v>223</v>
      </c>
      <c r="B13" s="121" t="s">
        <v>224</v>
      </c>
      <c r="C13" s="134" t="s">
        <v>225</v>
      </c>
      <c r="D13" s="134"/>
      <c r="E13" s="134"/>
      <c r="F13" s="134"/>
      <c r="G13" s="134" t="s">
        <v>202</v>
      </c>
      <c r="H13" s="99">
        <f>Calcul!A7</f>
        <v>230</v>
      </c>
      <c r="I13" s="99"/>
    </row>
    <row r="14" spans="1:10">
      <c r="A14" s="134"/>
      <c r="B14" s="127"/>
      <c r="C14" s="134"/>
      <c r="D14" s="134"/>
      <c r="E14" s="134"/>
      <c r="F14" s="134"/>
      <c r="G14" s="134"/>
      <c r="H14" s="99"/>
      <c r="I14" s="99"/>
    </row>
    <row r="15" spans="1:10">
      <c r="A15" s="134" t="s">
        <v>226</v>
      </c>
      <c r="B15" s="121" t="s">
        <v>188</v>
      </c>
      <c r="C15" s="136" t="s">
        <v>227</v>
      </c>
      <c r="D15" s="137"/>
      <c r="E15" s="134"/>
      <c r="F15" s="134"/>
      <c r="G15" s="134" t="s">
        <v>203</v>
      </c>
      <c r="H15" s="99">
        <f>Calcul!A20</f>
        <v>230</v>
      </c>
      <c r="I15" s="99"/>
    </row>
    <row r="16" spans="1:10">
      <c r="A16" s="134"/>
      <c r="B16" s="127"/>
      <c r="C16" s="138"/>
      <c r="D16" s="139"/>
      <c r="E16" s="134"/>
      <c r="F16" s="134"/>
      <c r="G16" s="134"/>
      <c r="H16" s="99"/>
      <c r="I16" s="99"/>
    </row>
    <row r="17" spans="1:15">
      <c r="I17" s="84"/>
      <c r="J17" s="84"/>
      <c r="K17" s="84"/>
      <c r="L17" s="17"/>
      <c r="M17" s="17"/>
      <c r="N17" s="17"/>
    </row>
    <row r="18" spans="1:15" ht="49.2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25" customHeight="1">
      <c r="A19" s="52">
        <v>0</v>
      </c>
      <c r="B19" s="50" t="s">
        <v>235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25" customHeight="1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25" customHeight="1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25" customHeight="1">
      <c r="A22" s="52" t="s">
        <v>240</v>
      </c>
      <c r="B22" s="51" t="s">
        <v>241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25" customHeight="1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25" customHeight="1">
      <c r="A24" s="52" t="s">
        <v>243</v>
      </c>
      <c r="B24" s="51" t="s">
        <v>244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25" customHeight="1">
      <c r="A25" s="52" t="s">
        <v>245</v>
      </c>
      <c r="B25" s="51" t="s">
        <v>246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25" customHeight="1">
      <c r="A26" s="52" t="s">
        <v>247</v>
      </c>
      <c r="B26" s="51" t="s">
        <v>248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25" customHeight="1">
      <c r="A27" s="67">
        <v>1</v>
      </c>
      <c r="B27" s="79" t="s">
        <v>249</v>
      </c>
      <c r="C27" s="68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 t="s">
        <v>14</v>
      </c>
      <c r="N27" s="5"/>
      <c r="O27" s="5"/>
    </row>
    <row r="28" spans="1:15" ht="43.25" customHeight="1">
      <c r="A28" s="67">
        <v>1.1000000000000001</v>
      </c>
      <c r="B28" s="70" t="s">
        <v>250</v>
      </c>
      <c r="C28" s="68" t="s">
        <v>23</v>
      </c>
      <c r="D28" s="7">
        <v>2</v>
      </c>
      <c r="E28" s="5"/>
      <c r="F28" s="5"/>
      <c r="G28" s="5"/>
      <c r="H28" s="7" t="s">
        <v>151</v>
      </c>
      <c r="I28" s="40">
        <v>8</v>
      </c>
      <c r="J28" s="40">
        <v>8</v>
      </c>
      <c r="K28" s="7"/>
      <c r="L28" s="7"/>
      <c r="M28" s="7" t="s">
        <v>14</v>
      </c>
      <c r="N28" s="5"/>
      <c r="O28" s="5"/>
    </row>
    <row r="29" spans="1:15" ht="43.25" customHeight="1">
      <c r="A29" s="24">
        <v>1.2</v>
      </c>
      <c r="B29" s="73" t="s">
        <v>251</v>
      </c>
      <c r="C29" s="68" t="s">
        <v>23</v>
      </c>
      <c r="D29" s="7">
        <v>2</v>
      </c>
      <c r="E29" s="5"/>
      <c r="F29" s="5"/>
      <c r="G29" s="5"/>
      <c r="H29" s="7" t="s">
        <v>151</v>
      </c>
      <c r="I29" s="40">
        <v>8</v>
      </c>
      <c r="J29" s="40">
        <v>8</v>
      </c>
      <c r="K29" s="7"/>
      <c r="L29" s="7"/>
      <c r="M29" s="7" t="s">
        <v>14</v>
      </c>
      <c r="N29" s="5"/>
      <c r="O29" s="5"/>
    </row>
    <row r="30" spans="1:15" ht="43.25" customHeight="1">
      <c r="A30" s="67">
        <v>1.3</v>
      </c>
      <c r="B30" s="70" t="s">
        <v>252</v>
      </c>
      <c r="C30" s="68" t="s">
        <v>23</v>
      </c>
      <c r="D30" s="7">
        <v>2</v>
      </c>
      <c r="E30" s="5"/>
      <c r="F30" s="5"/>
      <c r="G30" s="5"/>
      <c r="H30" s="7" t="s">
        <v>151</v>
      </c>
      <c r="I30" s="40">
        <v>8</v>
      </c>
      <c r="J30" s="40">
        <v>8</v>
      </c>
      <c r="K30" s="7"/>
      <c r="L30" s="7"/>
      <c r="M30" s="7" t="s">
        <v>14</v>
      </c>
      <c r="N30" s="5"/>
      <c r="O30" s="5"/>
    </row>
    <row r="31" spans="1:15" ht="43.25" customHeight="1">
      <c r="A31" s="67">
        <v>2</v>
      </c>
      <c r="B31" s="74" t="s">
        <v>253</v>
      </c>
      <c r="C31" s="68" t="s">
        <v>13</v>
      </c>
      <c r="D31" s="7">
        <v>6</v>
      </c>
      <c r="E31" s="5"/>
      <c r="F31" s="5"/>
      <c r="G31" s="5"/>
      <c r="H31" s="7" t="s">
        <v>152</v>
      </c>
      <c r="K31" s="7"/>
      <c r="L31" s="7"/>
      <c r="M31" s="7" t="s">
        <v>14</v>
      </c>
      <c r="N31" s="5"/>
      <c r="O31" s="5"/>
    </row>
    <row r="32" spans="1:15" ht="43.25" customHeight="1">
      <c r="A32" s="67" t="s">
        <v>254</v>
      </c>
      <c r="B32" s="70" t="s">
        <v>255</v>
      </c>
      <c r="C32" s="68" t="s">
        <v>23</v>
      </c>
      <c r="D32" s="7">
        <v>2</v>
      </c>
      <c r="E32" s="5"/>
      <c r="F32" s="5"/>
      <c r="G32" s="5"/>
      <c r="H32" s="7" t="s">
        <v>152</v>
      </c>
      <c r="I32" s="40">
        <v>8</v>
      </c>
      <c r="J32" s="40">
        <v>8</v>
      </c>
      <c r="K32" s="7"/>
      <c r="L32" s="7"/>
      <c r="M32" s="7" t="s">
        <v>14</v>
      </c>
      <c r="N32" s="5"/>
      <c r="O32" s="5"/>
    </row>
    <row r="33" spans="1:15" ht="43.25" customHeight="1">
      <c r="A33" s="67" t="s">
        <v>256</v>
      </c>
      <c r="B33" s="72" t="s">
        <v>257</v>
      </c>
      <c r="C33" s="68" t="s">
        <v>23</v>
      </c>
      <c r="D33" s="7">
        <v>2</v>
      </c>
      <c r="E33" s="5"/>
      <c r="F33" s="5"/>
      <c r="G33" s="5"/>
      <c r="H33" s="7" t="s">
        <v>152</v>
      </c>
      <c r="I33" s="40">
        <v>8</v>
      </c>
      <c r="J33" s="40">
        <v>8</v>
      </c>
      <c r="K33" s="7"/>
      <c r="L33" s="7"/>
      <c r="M33" s="7" t="s">
        <v>14</v>
      </c>
      <c r="N33" s="5"/>
      <c r="O33" s="5"/>
    </row>
    <row r="34" spans="1:15" ht="43.25" customHeight="1">
      <c r="A34" s="24" t="s">
        <v>258</v>
      </c>
      <c r="B34" s="75" t="s">
        <v>259</v>
      </c>
      <c r="C34" s="68" t="s">
        <v>23</v>
      </c>
      <c r="D34" s="7">
        <v>2</v>
      </c>
      <c r="E34" s="5"/>
      <c r="F34" s="5"/>
      <c r="G34" s="5"/>
      <c r="H34" s="7" t="s">
        <v>152</v>
      </c>
      <c r="I34" s="40">
        <v>8</v>
      </c>
      <c r="J34" s="40">
        <v>8</v>
      </c>
      <c r="K34" s="7"/>
      <c r="L34" s="7"/>
      <c r="M34" s="7" t="s">
        <v>14</v>
      </c>
      <c r="N34" s="5"/>
      <c r="O34" s="5"/>
    </row>
    <row r="35" spans="1:15" ht="43.25" customHeight="1">
      <c r="A35" s="24">
        <v>3</v>
      </c>
      <c r="B35" s="76" t="s">
        <v>260</v>
      </c>
      <c r="C35" s="68" t="s">
        <v>13</v>
      </c>
      <c r="D35" s="7">
        <v>6</v>
      </c>
      <c r="E35" s="5"/>
      <c r="F35" s="5"/>
      <c r="G35" s="5"/>
      <c r="H35" s="7" t="s">
        <v>151</v>
      </c>
      <c r="K35" s="7"/>
      <c r="L35" s="7"/>
      <c r="M35" s="7" t="s">
        <v>14</v>
      </c>
      <c r="N35" s="5"/>
      <c r="O35" s="5"/>
    </row>
    <row r="36" spans="1:15" ht="43.25" customHeight="1">
      <c r="A36" s="24" t="s">
        <v>261</v>
      </c>
      <c r="B36" s="73" t="s">
        <v>262</v>
      </c>
      <c r="C36" s="68" t="s">
        <v>23</v>
      </c>
      <c r="D36" s="7">
        <v>2</v>
      </c>
      <c r="E36" s="5"/>
      <c r="F36" s="5"/>
      <c r="G36" s="5"/>
      <c r="H36" s="7" t="s">
        <v>151</v>
      </c>
      <c r="I36" s="40"/>
      <c r="J36" s="40"/>
      <c r="K36" s="7">
        <v>20</v>
      </c>
      <c r="L36" s="7"/>
      <c r="M36" s="7" t="s">
        <v>14</v>
      </c>
      <c r="N36" s="5"/>
      <c r="O36" s="5"/>
    </row>
    <row r="37" spans="1:15" ht="43.25" customHeight="1">
      <c r="A37" s="24" t="s">
        <v>263</v>
      </c>
      <c r="B37" s="77" t="s">
        <v>264</v>
      </c>
      <c r="C37" s="68" t="s">
        <v>23</v>
      </c>
      <c r="D37" s="7">
        <v>2</v>
      </c>
      <c r="E37" s="5"/>
      <c r="F37" s="5"/>
      <c r="G37" s="5"/>
      <c r="H37" s="7" t="s">
        <v>151</v>
      </c>
      <c r="I37" s="40"/>
      <c r="J37" s="40">
        <v>10</v>
      </c>
      <c r="K37" s="7"/>
      <c r="L37" s="7"/>
      <c r="M37" s="7" t="s">
        <v>14</v>
      </c>
      <c r="N37" s="5"/>
      <c r="O37" s="5"/>
    </row>
    <row r="38" spans="1:15" ht="43.25" customHeight="1">
      <c r="A38" s="67" t="s">
        <v>265</v>
      </c>
      <c r="B38" s="70" t="s">
        <v>266</v>
      </c>
      <c r="C38" s="68" t="s">
        <v>23</v>
      </c>
      <c r="D38" s="7">
        <v>2</v>
      </c>
      <c r="E38" s="5"/>
      <c r="F38" s="5"/>
      <c r="G38" s="5"/>
      <c r="H38" s="7" t="s">
        <v>151</v>
      </c>
      <c r="I38" s="40"/>
      <c r="J38" s="40">
        <v>20</v>
      </c>
      <c r="K38" s="7"/>
      <c r="L38" s="7"/>
      <c r="M38" s="7" t="s">
        <v>14</v>
      </c>
      <c r="N38" s="5"/>
      <c r="O38" s="5"/>
    </row>
    <row r="39" spans="1:15" ht="43.25" customHeight="1">
      <c r="A39" s="67">
        <v>4</v>
      </c>
      <c r="B39" s="71" t="s">
        <v>267</v>
      </c>
      <c r="C39" s="68" t="s">
        <v>13</v>
      </c>
      <c r="D39" s="7">
        <v>6</v>
      </c>
      <c r="E39" s="5"/>
      <c r="F39" s="5"/>
      <c r="G39" s="5"/>
      <c r="H39" s="7"/>
      <c r="K39" s="7"/>
      <c r="L39" s="7"/>
      <c r="M39" s="7" t="s">
        <v>14</v>
      </c>
      <c r="N39" s="5"/>
      <c r="O39" s="5"/>
    </row>
    <row r="40" spans="1:15" ht="43.25" customHeight="1">
      <c r="A40" s="24" t="s">
        <v>268</v>
      </c>
      <c r="B40" s="73" t="s">
        <v>269</v>
      </c>
      <c r="C40" s="68" t="s">
        <v>23</v>
      </c>
      <c r="D40" s="7">
        <v>2</v>
      </c>
      <c r="E40" s="5"/>
      <c r="F40" s="5"/>
      <c r="G40" s="5"/>
      <c r="H40" s="7" t="s">
        <v>152</v>
      </c>
      <c r="I40" s="40"/>
      <c r="J40" s="40">
        <v>20</v>
      </c>
      <c r="K40" s="7"/>
      <c r="L40" s="7"/>
      <c r="M40" s="7" t="s">
        <v>14</v>
      </c>
      <c r="N40" s="5"/>
      <c r="O40" s="5"/>
    </row>
    <row r="41" spans="1:15" ht="43.25" customHeight="1">
      <c r="A41" s="67" t="s">
        <v>270</v>
      </c>
      <c r="B41" s="70" t="s">
        <v>271</v>
      </c>
      <c r="C41" s="68" t="s">
        <v>23</v>
      </c>
      <c r="D41" s="7">
        <v>2</v>
      </c>
      <c r="E41" s="5"/>
      <c r="F41" s="5"/>
      <c r="G41" s="5"/>
      <c r="H41" s="7" t="s">
        <v>151</v>
      </c>
      <c r="I41" s="40">
        <v>8</v>
      </c>
      <c r="J41" s="40">
        <v>8</v>
      </c>
      <c r="K41" s="7"/>
      <c r="L41" s="7"/>
      <c r="M41" s="7" t="s">
        <v>14</v>
      </c>
      <c r="N41" s="5"/>
      <c r="O41" s="5"/>
    </row>
    <row r="42" spans="1:15" ht="43.25" customHeight="1">
      <c r="A42" s="24" t="s">
        <v>272</v>
      </c>
      <c r="B42" s="78" t="s">
        <v>273</v>
      </c>
      <c r="C42" s="7" t="s">
        <v>23</v>
      </c>
      <c r="D42" s="7">
        <v>2</v>
      </c>
      <c r="E42" s="5"/>
      <c r="F42" s="5"/>
      <c r="G42" s="5"/>
      <c r="H42" s="7" t="s">
        <v>151</v>
      </c>
      <c r="I42" s="40">
        <v>8</v>
      </c>
      <c r="J42" s="40">
        <v>8</v>
      </c>
      <c r="K42" s="7"/>
      <c r="L42" s="7"/>
      <c r="M42" s="7" t="s">
        <v>14</v>
      </c>
      <c r="N42" s="5"/>
      <c r="O42" s="5"/>
    </row>
    <row r="43" spans="1:15" ht="43.2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 D1:E999">
    <cfRule type="expression" dxfId="340" priority="20">
      <formula>$C1="Option"</formula>
    </cfRule>
  </conditionalFormatting>
  <conditionalFormatting sqref="A19:C26">
    <cfRule type="expression" dxfId="339" priority="27">
      <formula>$F19="Création"</formula>
    </cfRule>
    <cfRule type="expression" dxfId="338" priority="26">
      <formula>$F19="Modification"</formula>
    </cfRule>
    <cfRule type="expression" dxfId="337" priority="25">
      <formula>$F19="Fermeture"</formula>
    </cfRule>
  </conditionalFormatting>
  <conditionalFormatting sqref="A27:L27 N27:O27 N28:N29 A28:G38 N30:O30 N31:N33 N34:O34 N35:N37 N38:O42 A39:L39 A40:G42 A43:O43">
    <cfRule type="expression" dxfId="336" priority="24">
      <formula>$F27="Création"</formula>
    </cfRule>
    <cfRule type="expression" dxfId="335" priority="23">
      <formula>$F27="Modification"</formula>
    </cfRule>
  </conditionalFormatting>
  <conditionalFormatting sqref="A1:O9 A10:E10 K10:O11 A11:D11 A12:O12 A13:H13 J13:O16 A14:F14 A15:G15 A16:F16 A17:O18 D19:O26 A44:O999">
    <cfRule type="expression" dxfId="334" priority="43">
      <formula>$F1="Création"</formula>
    </cfRule>
    <cfRule type="expression" dxfId="333" priority="42">
      <formula>$F1="Modification"</formula>
    </cfRule>
  </conditionalFormatting>
  <conditionalFormatting sqref="A1:O9 K10:O11 A12:O12 J13:O16 A17:O18 D19:O26 A44:O999 A10:E10 A11:D11 A13:H13 A14:F14 A15:G15 A16:F16">
    <cfRule type="expression" dxfId="332" priority="41">
      <formula>$F1="Fermeture"</formula>
    </cfRule>
  </conditionalFormatting>
  <conditionalFormatting sqref="G1:N999">
    <cfRule type="expression" dxfId="331" priority="1">
      <formula>$C1="Option"</formula>
    </cfRule>
  </conditionalFormatting>
  <conditionalFormatting sqref="H28:L38">
    <cfRule type="expression" dxfId="330" priority="10">
      <formula>$F28="Création"</formula>
    </cfRule>
    <cfRule type="expression" dxfId="329" priority="9">
      <formula>$F28="Modification"</formula>
    </cfRule>
    <cfRule type="expression" dxfId="328" priority="8">
      <formula>$F28="Fermeture"</formula>
    </cfRule>
  </conditionalFormatting>
  <conditionalFormatting sqref="H40:L42">
    <cfRule type="expression" dxfId="327" priority="7">
      <formula>$F40="Création"</formula>
    </cfRule>
    <cfRule type="expression" dxfId="326" priority="6">
      <formula>$F40="Modification"</formula>
    </cfRule>
    <cfRule type="expression" dxfId="325" priority="5">
      <formula>$F40="Fermeture"</formula>
    </cfRule>
  </conditionalFormatting>
  <conditionalFormatting sqref="M27:M42">
    <cfRule type="expression" dxfId="324" priority="4">
      <formula>$F27="Création"</formula>
    </cfRule>
    <cfRule type="expression" dxfId="323" priority="3">
      <formula>$F27="Modification"</formula>
    </cfRule>
    <cfRule type="expression" dxfId="322" priority="2">
      <formula>$F27="Fermeture"</formula>
    </cfRule>
  </conditionalFormatting>
  <conditionalFormatting sqref="N1:N26 N44:N999">
    <cfRule type="expression" dxfId="321" priority="38">
      <formula>$M1="Porteuse"</formula>
    </cfRule>
  </conditionalFormatting>
  <conditionalFormatting sqref="N27:N43">
    <cfRule type="expression" dxfId="320" priority="21">
      <formula>$M27="Porteuse"</formula>
    </cfRule>
  </conditionalFormatting>
  <conditionalFormatting sqref="N27:O27 N28:N29 N30:O30 N31:N33 N34:O34 N35:N37 N38:O42 A43:O43 A27:L27 A28:G38 A39:L39 A40:G42">
    <cfRule type="expression" dxfId="319" priority="22">
      <formula>$F27="Fermeture"</formula>
    </cfRule>
  </conditionalFormatting>
  <conditionalFormatting sqref="O27:O42">
    <cfRule type="expression" dxfId="318" priority="14">
      <formula>$F27="Fermeture"</formula>
    </cfRule>
    <cfRule type="expression" dxfId="317" priority="15">
      <formula>$F27="Modification"</formula>
    </cfRule>
    <cfRule type="expression" dxfId="316" priority="16">
      <formula>$F27="Création"</formula>
    </cfRule>
  </conditionalFormatting>
  <conditionalFormatting sqref="O28:O29">
    <cfRule type="expression" dxfId="315" priority="17">
      <formula>$F28="Fermeture"</formula>
    </cfRule>
    <cfRule type="expression" dxfId="314" priority="18">
      <formula>$F28="Modification"</formula>
    </cfRule>
    <cfRule type="expression" dxfId="313" priority="19">
      <formula>$F28="Création"</formula>
    </cfRule>
  </conditionalFormatting>
  <conditionalFormatting sqref="O35:O37">
    <cfRule type="expression" dxfId="312" priority="11">
      <formula>$F35="Fermeture"</formula>
    </cfRule>
    <cfRule type="expression" dxfId="311" priority="12">
      <formula>$F35="Modification"</formula>
    </cfRule>
    <cfRule type="expression" dxfId="310" priority="13">
      <formula>$F35="Création"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80" zoomScaleNormal="80" workbookViewId="0">
      <pane ySplit="18" topLeftCell="A19" activePane="bottomLeft" state="frozen"/>
      <selection activeCell="D25" sqref="D25"/>
      <selection pane="bottomLeft" activeCell="R40" sqref="R40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>
      <c r="A1" s="133"/>
      <c r="B1" s="133"/>
      <c r="C1" s="133"/>
      <c r="D1" s="133"/>
      <c r="E1" s="133"/>
      <c r="F1" s="133"/>
      <c r="G1" s="133"/>
      <c r="H1" s="133"/>
      <c r="I1" s="133"/>
      <c r="J1" s="37"/>
    </row>
    <row r="2" spans="1:19">
      <c r="A2" s="133"/>
      <c r="B2" s="133"/>
      <c r="C2" s="133"/>
      <c r="D2" s="133"/>
      <c r="E2" s="133"/>
      <c r="F2" s="133"/>
      <c r="G2" s="133"/>
      <c r="H2" s="133"/>
      <c r="I2" s="133"/>
      <c r="J2" s="37"/>
    </row>
    <row r="3" spans="1:19">
      <c r="A3" s="133"/>
      <c r="B3" s="133"/>
      <c r="C3" s="133"/>
      <c r="D3" s="133"/>
      <c r="E3" s="133"/>
      <c r="F3" s="133"/>
      <c r="G3" s="133"/>
      <c r="H3" s="133"/>
      <c r="I3" s="133"/>
      <c r="J3" s="37"/>
    </row>
    <row r="4" spans="1:19">
      <c r="A4" s="133"/>
      <c r="B4" s="133"/>
      <c r="C4" s="133"/>
      <c r="D4" s="133"/>
      <c r="E4" s="133"/>
      <c r="F4" s="133"/>
      <c r="G4" s="133"/>
      <c r="H4" s="133"/>
      <c r="I4" s="133"/>
      <c r="J4" s="37"/>
    </row>
    <row r="5" spans="1:19">
      <c r="A5" s="133"/>
      <c r="B5" s="133"/>
      <c r="C5" s="133"/>
      <c r="D5" s="133"/>
      <c r="E5" s="133"/>
      <c r="F5" s="133"/>
      <c r="G5" s="133"/>
      <c r="H5" s="133"/>
      <c r="I5" s="133"/>
      <c r="J5" s="37"/>
    </row>
    <row r="6" spans="1:19">
      <c r="A6" s="133"/>
      <c r="B6" s="133"/>
      <c r="C6" s="133"/>
      <c r="D6" s="133"/>
      <c r="E6" s="133"/>
      <c r="F6" s="133"/>
      <c r="G6" s="133"/>
      <c r="H6" s="133"/>
      <c r="I6" s="133"/>
      <c r="J6" s="37"/>
    </row>
    <row r="7" spans="1:19" ht="14.5" customHeight="1">
      <c r="A7" s="166" t="s">
        <v>219</v>
      </c>
      <c r="B7" s="132" t="str">
        <f>'Fiche Générale'!B3</f>
        <v>Portail_SHS</v>
      </c>
      <c r="C7" s="135" t="s">
        <v>274</v>
      </c>
      <c r="D7" s="135"/>
      <c r="E7" s="169" t="str">
        <f>'Fiche Générale'!B4</f>
        <v>Géographie et aménagement</v>
      </c>
      <c r="F7" s="170"/>
      <c r="G7" s="135" t="s">
        <v>275</v>
      </c>
      <c r="H7" s="132" t="str">
        <f>'Fiche Générale'!B5</f>
        <v>SLGEO18</v>
      </c>
      <c r="I7" s="132"/>
      <c r="J7" s="38"/>
      <c r="K7" s="21"/>
    </row>
    <row r="8" spans="1:19" ht="14.5" customHeight="1">
      <c r="A8" s="167"/>
      <c r="B8" s="132"/>
      <c r="C8" s="135"/>
      <c r="D8" s="135"/>
      <c r="E8" s="169"/>
      <c r="F8" s="170"/>
      <c r="G8" s="135"/>
      <c r="H8" s="132"/>
      <c r="I8" s="132"/>
      <c r="J8" s="38"/>
      <c r="K8" s="21"/>
    </row>
    <row r="9" spans="1:19" ht="14.5" customHeight="1">
      <c r="A9" s="167"/>
      <c r="B9" s="132"/>
      <c r="C9" s="135"/>
      <c r="D9" s="135"/>
      <c r="E9" s="169"/>
      <c r="F9" s="170"/>
      <c r="G9" s="135"/>
      <c r="H9" s="132"/>
      <c r="I9" s="132"/>
      <c r="J9" s="38"/>
      <c r="K9" s="21"/>
    </row>
    <row r="10" spans="1:19" ht="14.5" customHeight="1">
      <c r="A10" s="167"/>
      <c r="B10" s="132"/>
      <c r="C10" s="140" t="s">
        <v>222</v>
      </c>
      <c r="D10" s="140"/>
      <c r="E10" s="144">
        <f>'Fiche Générale'!B9</f>
        <v>0</v>
      </c>
      <c r="F10" s="145"/>
      <c r="G10" s="145"/>
      <c r="H10" s="145"/>
      <c r="I10" s="146"/>
      <c r="J10" s="39"/>
      <c r="K10" s="21"/>
    </row>
    <row r="11" spans="1:19" ht="14.5" customHeight="1">
      <c r="A11" s="168"/>
      <c r="B11" s="132"/>
      <c r="C11" s="140"/>
      <c r="D11" s="140"/>
      <c r="E11" s="147"/>
      <c r="F11" s="148"/>
      <c r="G11" s="148"/>
      <c r="H11" s="148"/>
      <c r="I11" s="149"/>
      <c r="J11" s="39"/>
      <c r="K11" s="21"/>
    </row>
    <row r="12" spans="1:19">
      <c r="C12" s="16"/>
      <c r="I12" s="35"/>
      <c r="J12" s="35"/>
      <c r="M12" s="136" t="s">
        <v>276</v>
      </c>
      <c r="N12" s="137"/>
      <c r="O12" s="150"/>
      <c r="P12" s="136" t="s">
        <v>277</v>
      </c>
      <c r="Q12" s="137"/>
      <c r="R12" s="137"/>
      <c r="S12" s="150"/>
    </row>
    <row r="13" spans="1:19">
      <c r="A13" s="152" t="s">
        <v>223</v>
      </c>
      <c r="B13" s="154" t="str">
        <f>'S5 Maquette'!B13:B14</f>
        <v>3 ème Année de Licence</v>
      </c>
      <c r="C13" s="154"/>
      <c r="D13" s="152" t="s">
        <v>278</v>
      </c>
      <c r="E13" s="154">
        <f>'S5 Maquette'!E13:F14</f>
        <v>0</v>
      </c>
      <c r="F13" s="154"/>
      <c r="G13" s="154"/>
      <c r="I13" s="35"/>
      <c r="J13" s="35"/>
      <c r="M13" s="138"/>
      <c r="N13" s="139"/>
      <c r="O13" s="151"/>
      <c r="P13" s="138"/>
      <c r="Q13" s="139"/>
      <c r="R13" s="139"/>
      <c r="S13" s="151"/>
    </row>
    <row r="14" spans="1:19">
      <c r="A14" s="153"/>
      <c r="B14" s="154"/>
      <c r="C14" s="154"/>
      <c r="D14" s="153"/>
      <c r="E14" s="154"/>
      <c r="F14" s="154"/>
      <c r="G14" s="154"/>
      <c r="I14" s="35"/>
      <c r="J14" s="35"/>
      <c r="M14" s="134" t="s">
        <v>279</v>
      </c>
      <c r="N14" s="136" t="s">
        <v>280</v>
      </c>
      <c r="O14" s="150"/>
      <c r="P14" s="133"/>
      <c r="Q14" s="157"/>
      <c r="R14" s="160"/>
      <c r="S14" s="152"/>
    </row>
    <row r="15" spans="1:19">
      <c r="A15" s="152" t="s">
        <v>281</v>
      </c>
      <c r="B15" s="162" t="str">
        <f>'S5 Maquette'!B15:B16</f>
        <v>Semestre 5</v>
      </c>
      <c r="C15" s="163"/>
      <c r="D15" s="152" t="s">
        <v>282</v>
      </c>
      <c r="E15" s="154">
        <f>'S5 Maquette'!E15:F16</f>
        <v>0</v>
      </c>
      <c r="F15" s="154"/>
      <c r="G15" s="154"/>
      <c r="I15" s="35"/>
      <c r="J15" s="35"/>
      <c r="M15" s="134"/>
      <c r="N15" s="155"/>
      <c r="O15" s="156"/>
      <c r="P15" s="133"/>
      <c r="Q15" s="158"/>
      <c r="R15" s="160"/>
      <c r="S15" s="161"/>
    </row>
    <row r="16" spans="1:19">
      <c r="A16" s="153"/>
      <c r="B16" s="164"/>
      <c r="C16" s="165"/>
      <c r="D16" s="153"/>
      <c r="E16" s="154"/>
      <c r="F16" s="154"/>
      <c r="G16" s="154"/>
      <c r="I16" s="35"/>
      <c r="J16" s="35"/>
      <c r="M16" s="134"/>
      <c r="N16" s="155"/>
      <c r="O16" s="156"/>
      <c r="P16" s="133"/>
      <c r="Q16" s="158"/>
      <c r="R16" s="160"/>
      <c r="S16" s="161"/>
    </row>
    <row r="17" spans="1:20">
      <c r="L17" s="17"/>
      <c r="M17" s="134"/>
      <c r="N17" s="138"/>
      <c r="O17" s="151"/>
      <c r="P17" s="133"/>
      <c r="Q17" s="159"/>
      <c r="R17" s="160"/>
      <c r="S17" s="153"/>
    </row>
    <row r="18" spans="1:20" ht="59.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3" t="str">
        <f>'S5 Maquette'!B27</f>
        <v>UE disciplinaire fondamentale 5</v>
      </c>
      <c r="B27" s="43" t="str">
        <f>'S5 Maquette'!C27</f>
        <v>UE</v>
      </c>
      <c r="C27" s="42" t="s">
        <v>299</v>
      </c>
      <c r="D27" s="7">
        <v>3</v>
      </c>
      <c r="E27" s="40" t="s">
        <v>215</v>
      </c>
      <c r="F27" s="40" t="s">
        <v>215</v>
      </c>
      <c r="G27" s="40" t="s">
        <v>215</v>
      </c>
      <c r="H27" s="40" t="s">
        <v>215</v>
      </c>
      <c r="I27" s="40" t="s">
        <v>215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64"/>
    </row>
    <row r="28" spans="1:20" ht="30.5" customHeight="1">
      <c r="A28" s="43" t="str">
        <f>'S5 Maquette'!B28</f>
        <v>Epistémologie de la géographie</v>
      </c>
      <c r="B28" s="43" t="str">
        <f>'S5 Maquette'!C28</f>
        <v>ECUE</v>
      </c>
      <c r="C28" s="42" t="s">
        <v>299</v>
      </c>
      <c r="D28" s="7">
        <v>1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10</v>
      </c>
      <c r="L28" s="40"/>
      <c r="M28" s="40">
        <v>2</v>
      </c>
      <c r="N28" s="40"/>
      <c r="O28" s="40"/>
      <c r="P28" s="40" t="s">
        <v>20</v>
      </c>
      <c r="Q28" s="40" t="s">
        <v>21</v>
      </c>
      <c r="R28" s="40"/>
      <c r="S28" s="40"/>
      <c r="T28" s="64"/>
    </row>
    <row r="29" spans="1:20" ht="30.5" customHeight="1">
      <c r="A29" s="43" t="str">
        <f>'S5 Maquette'!B29</f>
        <v>Pollution atmosphérique</v>
      </c>
      <c r="B29" s="43" t="str">
        <f>'S5 Maquette'!C29</f>
        <v>ECUE</v>
      </c>
      <c r="C29" s="42" t="s">
        <v>299</v>
      </c>
      <c r="D29" s="7">
        <v>1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64"/>
    </row>
    <row r="30" spans="1:20" ht="30.5" customHeight="1">
      <c r="A30" s="43" t="str">
        <f>'S5 Maquette'!B30</f>
        <v>Risques</v>
      </c>
      <c r="B30" s="43" t="str">
        <f>'S5 Maquette'!C30</f>
        <v>ECUE</v>
      </c>
      <c r="C30" s="42" t="s">
        <v>299</v>
      </c>
      <c r="D30" s="7">
        <v>1</v>
      </c>
      <c r="E30" s="40" t="s">
        <v>215</v>
      </c>
      <c r="F30" s="40" t="s">
        <v>215</v>
      </c>
      <c r="G30" s="40" t="s">
        <v>215</v>
      </c>
      <c r="H30" s="40" t="s">
        <v>215</v>
      </c>
      <c r="I30" s="40" t="s">
        <v>215</v>
      </c>
      <c r="J30" s="40"/>
      <c r="K30" s="40" t="s">
        <v>10</v>
      </c>
      <c r="L30" s="40"/>
      <c r="M30" s="40">
        <v>2</v>
      </c>
      <c r="N30" s="40"/>
      <c r="O30" s="40"/>
      <c r="P30" s="40" t="s">
        <v>20</v>
      </c>
      <c r="Q30" s="40" t="s">
        <v>21</v>
      </c>
      <c r="R30" s="40"/>
      <c r="S30" s="40"/>
      <c r="T30" s="64"/>
    </row>
    <row r="31" spans="1:20" ht="30.5" customHeight="1">
      <c r="A31" s="43" t="str">
        <f>'S5 Maquette'!B31</f>
        <v>UE disciplinaire appliquée 5</v>
      </c>
      <c r="B31" s="43" t="str">
        <f>'S5 Maquette'!C31</f>
        <v>UE</v>
      </c>
      <c r="C31" s="42" t="e">
        <f>'[1]S4 Maquette'!F27</f>
        <v>#REF!</v>
      </c>
      <c r="D31" s="7">
        <v>3</v>
      </c>
      <c r="E31" s="40" t="s">
        <v>215</v>
      </c>
      <c r="F31" s="40" t="s">
        <v>215</v>
      </c>
      <c r="G31" s="40" t="s">
        <v>215</v>
      </c>
      <c r="H31" s="40" t="s">
        <v>215</v>
      </c>
      <c r="I31" s="40" t="s">
        <v>215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64"/>
    </row>
    <row r="32" spans="1:20" ht="30.5" customHeight="1">
      <c r="A32" s="43" t="str">
        <f>'S5 Maquette'!B32</f>
        <v>Gestion de l'eau</v>
      </c>
      <c r="B32" s="43" t="str">
        <f>'S5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21</v>
      </c>
      <c r="R32" s="40"/>
      <c r="S32" s="40"/>
      <c r="T32" s="64"/>
    </row>
    <row r="33" spans="1:20" ht="30.5" customHeight="1">
      <c r="A33" s="43" t="str">
        <f>'S5 Maquette'!B33</f>
        <v>Transport/Mobilité</v>
      </c>
      <c r="B33" s="43" t="str">
        <f>'S5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10</v>
      </c>
      <c r="L33" s="40"/>
      <c r="M33" s="40">
        <v>2</v>
      </c>
      <c r="N33" s="40"/>
      <c r="O33" s="40"/>
      <c r="P33" s="40" t="s">
        <v>20</v>
      </c>
      <c r="Q33" s="40" t="s">
        <v>21</v>
      </c>
      <c r="R33" s="40"/>
      <c r="S33" s="40"/>
      <c r="T33" s="64"/>
    </row>
    <row r="34" spans="1:20" ht="30.5" customHeight="1">
      <c r="A34" s="43" t="str">
        <f>'S5 Maquette'!B34</f>
        <v>Diagnostic territorial</v>
      </c>
      <c r="B34" s="43" t="str">
        <f>'S5 Maquette'!C34</f>
        <v>ECUE</v>
      </c>
      <c r="C34" s="42" t="s">
        <v>299</v>
      </c>
      <c r="D34" s="7">
        <v>1</v>
      </c>
      <c r="E34" s="40" t="s">
        <v>215</v>
      </c>
      <c r="F34" s="40" t="s">
        <v>215</v>
      </c>
      <c r="G34" s="40" t="s">
        <v>215</v>
      </c>
      <c r="H34" s="40" t="s">
        <v>215</v>
      </c>
      <c r="I34" s="40" t="s">
        <v>215</v>
      </c>
      <c r="J34" s="40"/>
      <c r="K34" s="40" t="s">
        <v>10</v>
      </c>
      <c r="L34" s="40"/>
      <c r="M34" s="40">
        <v>1</v>
      </c>
      <c r="N34" s="40"/>
      <c r="O34" s="40"/>
      <c r="P34" s="40" t="s">
        <v>20</v>
      </c>
      <c r="Q34" s="40" t="s">
        <v>21</v>
      </c>
      <c r="R34" s="40"/>
      <c r="S34" s="40"/>
      <c r="T34" s="64"/>
    </row>
    <row r="35" spans="1:20" ht="30.5" customHeight="1">
      <c r="A35" s="43" t="str">
        <f>'S5 Maquette'!B35</f>
        <v>UE disciplinaire Outils 5</v>
      </c>
      <c r="B35" s="43" t="str">
        <f>'S5 Maquette'!C35</f>
        <v>UE</v>
      </c>
      <c r="C35" s="42" t="e">
        <f>'[1]S4 Maquette'!F31</f>
        <v>#REF!</v>
      </c>
      <c r="D35" s="7">
        <v>3</v>
      </c>
      <c r="E35" s="40" t="s">
        <v>215</v>
      </c>
      <c r="F35" s="40" t="s">
        <v>215</v>
      </c>
      <c r="G35" s="40" t="s">
        <v>215</v>
      </c>
      <c r="H35" s="40" t="s">
        <v>215</v>
      </c>
      <c r="I35" s="40" t="s">
        <v>215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4"/>
    </row>
    <row r="36" spans="1:20" ht="30.5" customHeight="1">
      <c r="A36" s="43" t="str">
        <f>'S5 Maquette'!B36</f>
        <v>SIG  III</v>
      </c>
      <c r="B36" s="43" t="str">
        <f>'S5 Maquette'!C36</f>
        <v>ECUE</v>
      </c>
      <c r="C36" s="42" t="s">
        <v>299</v>
      </c>
      <c r="D36" s="7">
        <v>1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10</v>
      </c>
      <c r="L36" s="40"/>
      <c r="M36" s="40">
        <v>2</v>
      </c>
      <c r="N36" s="40"/>
      <c r="O36" s="40"/>
      <c r="P36" s="40" t="s">
        <v>20</v>
      </c>
      <c r="Q36" s="40" t="s">
        <v>21</v>
      </c>
      <c r="R36" s="40"/>
      <c r="S36" s="40"/>
      <c r="T36" s="64"/>
    </row>
    <row r="37" spans="1:20" ht="30.5" customHeight="1">
      <c r="A37" s="43" t="str">
        <f>'S5 Maquette'!B37</f>
        <v>Statistiques explorations données par R (anova, CAH, Chi2...)</v>
      </c>
      <c r="B37" s="43" t="str">
        <f>'S5 Maquette'!C37</f>
        <v>ECUE</v>
      </c>
      <c r="C37" s="42" t="s">
        <v>299</v>
      </c>
      <c r="D37" s="7">
        <v>1</v>
      </c>
      <c r="E37" s="40" t="s">
        <v>215</v>
      </c>
      <c r="F37" s="40" t="s">
        <v>215</v>
      </c>
      <c r="G37" s="40" t="s">
        <v>215</v>
      </c>
      <c r="H37" s="40" t="s">
        <v>215</v>
      </c>
      <c r="I37" s="40" t="s">
        <v>215</v>
      </c>
      <c r="J37" s="40"/>
      <c r="K37" s="40" t="s">
        <v>10</v>
      </c>
      <c r="L37" s="40"/>
      <c r="M37" s="40">
        <v>2</v>
      </c>
      <c r="N37" s="40"/>
      <c r="O37" s="40"/>
      <c r="P37" s="40" t="s">
        <v>20</v>
      </c>
      <c r="Q37" s="40" t="s">
        <v>21</v>
      </c>
      <c r="R37" s="40"/>
      <c r="S37" s="40"/>
      <c r="T37" s="64"/>
    </row>
    <row r="38" spans="1:20" ht="30.5" customHeight="1">
      <c r="A38" s="43" t="str">
        <f>'S5 Maquette'!B38</f>
        <v>cours professionnalisant</v>
      </c>
      <c r="B38" s="43" t="str">
        <f>'S5 Maquette'!C38</f>
        <v>ECUE</v>
      </c>
      <c r="C38" s="42" t="s">
        <v>299</v>
      </c>
      <c r="D38" s="7">
        <v>1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10</v>
      </c>
      <c r="L38" s="40"/>
      <c r="M38" s="40">
        <v>2</v>
      </c>
      <c r="N38" s="40"/>
      <c r="O38" s="40"/>
      <c r="P38" s="40" t="s">
        <v>317</v>
      </c>
      <c r="Q38" s="91" t="s">
        <v>21</v>
      </c>
      <c r="R38" s="40"/>
      <c r="S38" s="88" t="s">
        <v>319</v>
      </c>
      <c r="T38" s="87"/>
    </row>
    <row r="39" spans="1:20" ht="30.5" customHeight="1">
      <c r="A39" s="43" t="str">
        <f>'S5 Maquette'!B39</f>
        <v>UE disciplinaire Théorique et quantitative 1 (etat l'art et problématique de recherche)</v>
      </c>
      <c r="B39" s="43" t="str">
        <f>'S5 Maquette'!C39</f>
        <v>UE</v>
      </c>
      <c r="C39" s="42" t="s">
        <v>299</v>
      </c>
      <c r="D39" s="7">
        <v>3</v>
      </c>
      <c r="E39" s="40" t="s">
        <v>215</v>
      </c>
      <c r="F39" s="40" t="s">
        <v>215</v>
      </c>
      <c r="G39" s="40" t="s">
        <v>215</v>
      </c>
      <c r="H39" s="40" t="s">
        <v>215</v>
      </c>
      <c r="I39" s="40" t="s">
        <v>215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4"/>
    </row>
    <row r="40" spans="1:20" ht="30.5" customHeight="1">
      <c r="A40" s="43" t="str">
        <f>'S5 Maquette'!B40</f>
        <v>Etudes de cas</v>
      </c>
      <c r="B40" s="43" t="str">
        <f>'S5 Maquette'!C40</f>
        <v>ECUE</v>
      </c>
      <c r="C40" s="42"/>
      <c r="D40" s="7">
        <v>1</v>
      </c>
      <c r="E40" s="40" t="s">
        <v>215</v>
      </c>
      <c r="F40" s="40" t="s">
        <v>215</v>
      </c>
      <c r="G40" s="40" t="s">
        <v>215</v>
      </c>
      <c r="H40" s="40" t="s">
        <v>215</v>
      </c>
      <c r="I40" s="40" t="s">
        <v>215</v>
      </c>
      <c r="J40" s="40"/>
      <c r="K40" s="40" t="s">
        <v>10</v>
      </c>
      <c r="L40" s="40"/>
      <c r="M40" s="40">
        <v>2</v>
      </c>
      <c r="N40" s="45"/>
      <c r="O40" s="40"/>
      <c r="P40" s="40" t="s">
        <v>20</v>
      </c>
      <c r="Q40" s="98" t="s">
        <v>11</v>
      </c>
      <c r="R40" s="93" t="s">
        <v>321</v>
      </c>
      <c r="S40" s="90" t="s">
        <v>320</v>
      </c>
    </row>
    <row r="41" spans="1:20" ht="30.5" customHeight="1">
      <c r="A41" s="43" t="str">
        <f>'S5 Maquette'!B41</f>
        <v>Théorie et analyse de l'espace/analyse systemes spatiaux</v>
      </c>
      <c r="B41" s="43" t="str">
        <f>'S5 Maquette'!C41</f>
        <v>ECUE</v>
      </c>
      <c r="C41" s="42" t="s">
        <v>299</v>
      </c>
      <c r="D41" s="7">
        <v>1</v>
      </c>
      <c r="E41" s="40" t="s">
        <v>215</v>
      </c>
      <c r="F41" s="40" t="s">
        <v>215</v>
      </c>
      <c r="G41" s="40" t="s">
        <v>215</v>
      </c>
      <c r="H41" s="40" t="s">
        <v>215</v>
      </c>
      <c r="I41" s="40" t="s">
        <v>215</v>
      </c>
      <c r="J41" s="40"/>
      <c r="K41" s="40" t="s">
        <v>10</v>
      </c>
      <c r="L41" s="40"/>
      <c r="M41" s="40">
        <v>2</v>
      </c>
      <c r="N41" s="40"/>
      <c r="O41" s="40"/>
      <c r="P41" s="40" t="s">
        <v>20</v>
      </c>
      <c r="Q41" s="40" t="s">
        <v>21</v>
      </c>
      <c r="R41" s="45"/>
      <c r="S41" s="97"/>
      <c r="T41" s="40"/>
    </row>
    <row r="42" spans="1:20" ht="30.5" customHeight="1">
      <c r="A42" s="43" t="str">
        <f>'S5 Maquette'!B42</f>
        <v>Analyse spatiale</v>
      </c>
      <c r="B42" s="43" t="str">
        <f>'S5 Maquette'!C42</f>
        <v>ECUE</v>
      </c>
      <c r="C42" s="42" t="s">
        <v>299</v>
      </c>
      <c r="D42" s="7">
        <v>1</v>
      </c>
      <c r="E42" s="40" t="s">
        <v>215</v>
      </c>
      <c r="F42" s="40" t="s">
        <v>215</v>
      </c>
      <c r="G42" s="40" t="s">
        <v>215</v>
      </c>
      <c r="H42" s="40" t="s">
        <v>215</v>
      </c>
      <c r="I42" s="40" t="s">
        <v>215</v>
      </c>
      <c r="J42" s="40"/>
      <c r="K42" s="40" t="s">
        <v>10</v>
      </c>
      <c r="L42" s="40"/>
      <c r="M42" s="40">
        <v>2</v>
      </c>
      <c r="N42" s="40"/>
      <c r="O42" s="40"/>
      <c r="P42" s="40" t="s">
        <v>20</v>
      </c>
      <c r="Q42" s="40" t="s">
        <v>21</v>
      </c>
      <c r="R42" s="45"/>
      <c r="S42" s="97"/>
      <c r="T42" s="40"/>
    </row>
    <row r="43" spans="1:20" ht="30.5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09" priority="108">
      <formula>$C1="Parcours Pédagogique"</formula>
    </cfRule>
    <cfRule type="expression" dxfId="308" priority="110">
      <formula>$C1="OPTION"</formula>
    </cfRule>
    <cfRule type="expression" dxfId="307" priority="109">
      <formula>$C1="BLOC"</formula>
    </cfRule>
  </conditionalFormatting>
  <conditionalFormatting sqref="A16:S26 A43:S298 T16 A27:B42">
    <cfRule type="expression" dxfId="306" priority="113">
      <formula>$C16="Modification MCC"</formula>
    </cfRule>
  </conditionalFormatting>
  <conditionalFormatting sqref="A18:S26 A27:B42 A43:S300 T18">
    <cfRule type="expression" dxfId="305" priority="117">
      <formula>$C18="Modification"</formula>
    </cfRule>
  </conditionalFormatting>
  <conditionalFormatting sqref="B1:S9 B10:E10 J10:S11 B11:D11 B12:M12 P12 B13:L13 B14:N14 P14:S17 B15:M17 B301:S999">
    <cfRule type="expression" dxfId="304" priority="116">
      <formula>$D1="Fermeture"</formula>
    </cfRule>
    <cfRule type="expression" dxfId="303" priority="115">
      <formula>$D1="Création"</formula>
    </cfRule>
  </conditionalFormatting>
  <conditionalFormatting sqref="C27:C38">
    <cfRule type="expression" dxfId="302" priority="27">
      <formula>$C27="Fermeture"</formula>
    </cfRule>
    <cfRule type="expression" dxfId="301" priority="26">
      <formula>$C27="Création"</formula>
    </cfRule>
    <cfRule type="expression" dxfId="300" priority="25">
      <formula>$C27="Modification"</formula>
    </cfRule>
    <cfRule type="expression" dxfId="299" priority="24">
      <formula>$C27="Modification MCC"</formula>
    </cfRule>
  </conditionalFormatting>
  <conditionalFormatting sqref="C39:C42">
    <cfRule type="expression" dxfId="298" priority="40">
      <formula>$C39="Fermeture"</formula>
    </cfRule>
    <cfRule type="expression" dxfId="297" priority="37">
      <formula>$C39="Modification MCC"</formula>
    </cfRule>
    <cfRule type="expression" dxfId="296" priority="38">
      <formula>$C39="Modification"</formula>
    </cfRule>
    <cfRule type="expression" dxfId="295" priority="39">
      <formula>$C39="Création"</formula>
    </cfRule>
  </conditionalFormatting>
  <conditionalFormatting sqref="C40:M42">
    <cfRule type="expression" dxfId="294" priority="36">
      <formula>$B40="Option"</formula>
    </cfRule>
  </conditionalFormatting>
  <conditionalFormatting sqref="C1:S37 C39:S39 C38:R38">
    <cfRule type="expression" dxfId="293" priority="23">
      <formula>$B1="Option"</formula>
    </cfRule>
  </conditionalFormatting>
  <conditionalFormatting sqref="C43:S999">
    <cfRule type="expression" dxfId="292" priority="100">
      <formula>$B43="Option"</formula>
    </cfRule>
  </conditionalFormatting>
  <conditionalFormatting sqref="D36:M38">
    <cfRule type="expression" dxfId="291" priority="64">
      <formula>$C36="Modification"</formula>
    </cfRule>
    <cfRule type="expression" dxfId="290" priority="63">
      <formula>$C36="Modification MCC"</formula>
    </cfRule>
    <cfRule type="expression" dxfId="289" priority="65">
      <formula>$C36="Création"</formula>
    </cfRule>
    <cfRule type="expression" dxfId="288" priority="66">
      <formula>$C36="Fermeture"</formula>
    </cfRule>
  </conditionalFormatting>
  <conditionalFormatting sqref="D32:O34">
    <cfRule type="expression" dxfId="287" priority="74">
      <formula>$C32="Modification MCC"</formula>
    </cfRule>
    <cfRule type="expression" dxfId="286" priority="75">
      <formula>$C32="Modification"</formula>
    </cfRule>
    <cfRule type="expression" dxfId="285" priority="76">
      <formula>$C32="Création"</formula>
    </cfRule>
    <cfRule type="expression" dxfId="284" priority="77">
      <formula>$C32="Fermeture"</formula>
    </cfRule>
  </conditionalFormatting>
  <conditionalFormatting sqref="D28:Q30">
    <cfRule type="expression" dxfId="283" priority="80">
      <formula>$C28="Modification MCC"</formula>
    </cfRule>
    <cfRule type="expression" dxfId="282" priority="81">
      <formula>$C28="Modification"</formula>
    </cfRule>
    <cfRule type="expression" dxfId="281" priority="82">
      <formula>$C28="Création"</formula>
    </cfRule>
    <cfRule type="expression" dxfId="280" priority="83">
      <formula>$C28="Fermeture"</formula>
    </cfRule>
  </conditionalFormatting>
  <conditionalFormatting sqref="D27:S27 R28:S30 D31:S31 R32:S34 D35:S35 R36:S37 D39:S39 R38 D40:M42">
    <cfRule type="expression" dxfId="279" priority="89">
      <formula>$C27="Modification MCC"</formula>
    </cfRule>
  </conditionalFormatting>
  <conditionalFormatting sqref="D27:S27 R28:S30 D31:S31 R32:S34 D35:S35 R36:S37 R38 D39:S39 D40:M42">
    <cfRule type="expression" dxfId="278" priority="92">
      <formula>$C27="Fermeture"</formula>
    </cfRule>
    <cfRule type="expression" dxfId="277" priority="91">
      <formula>$C27="Création"</formula>
    </cfRule>
    <cfRule type="expression" dxfId="276" priority="90">
      <formula>$C27="Modification"</formula>
    </cfRule>
  </conditionalFormatting>
  <conditionalFormatting sqref="E27:I27">
    <cfRule type="expression" dxfId="275" priority="21">
      <formula>$C27="Création"</formula>
    </cfRule>
    <cfRule type="expression" dxfId="274" priority="20">
      <formula>$C27="Modification"</formula>
    </cfRule>
    <cfRule type="expression" dxfId="273" priority="19">
      <formula>$C27="Modification MCC"</formula>
    </cfRule>
    <cfRule type="expression" dxfId="272" priority="22">
      <formula>$C27="Fermeture"</formula>
    </cfRule>
  </conditionalFormatting>
  <conditionalFormatting sqref="E31:I31">
    <cfRule type="expression" dxfId="271" priority="10">
      <formula>$C31="Fermeture"</formula>
    </cfRule>
    <cfRule type="expression" dxfId="270" priority="9">
      <formula>$C31="Création"</formula>
    </cfRule>
    <cfRule type="expression" dxfId="269" priority="7">
      <formula>$C31="Modification MCC"</formula>
    </cfRule>
    <cfRule type="expression" dxfId="268" priority="8">
      <formula>$C31="Modification"</formula>
    </cfRule>
  </conditionalFormatting>
  <conditionalFormatting sqref="E35:I35">
    <cfRule type="expression" dxfId="267" priority="14">
      <formula>$C35="Fermeture"</formula>
    </cfRule>
    <cfRule type="expression" dxfId="266" priority="13">
      <formula>$C35="Création"</formula>
    </cfRule>
    <cfRule type="expression" dxfId="265" priority="12">
      <formula>$C35="Modification"</formula>
    </cfRule>
    <cfRule type="expression" dxfId="264" priority="11">
      <formula>$C35="Modification MCC"</formula>
    </cfRule>
  </conditionalFormatting>
  <conditionalFormatting sqref="E39:I39">
    <cfRule type="expression" dxfId="263" priority="16">
      <formula>$C39="Modification"</formula>
    </cfRule>
    <cfRule type="expression" dxfId="262" priority="15">
      <formula>$C39="Modification MCC"</formula>
    </cfRule>
    <cfRule type="expression" dxfId="261" priority="17">
      <formula>$C39="Création"</formula>
    </cfRule>
    <cfRule type="expression" dxfId="260" priority="18">
      <formula>$C39="Fermeture"</formula>
    </cfRule>
  </conditionalFormatting>
  <conditionalFormatting sqref="J1:J39">
    <cfRule type="expression" dxfId="259" priority="62">
      <formula>$I1="NON"</formula>
    </cfRule>
  </conditionalFormatting>
  <conditionalFormatting sqref="J40:J42">
    <cfRule type="expression" dxfId="258" priority="96">
      <formula>$H40="NON"</formula>
    </cfRule>
  </conditionalFormatting>
  <conditionalFormatting sqref="J43:J999">
    <cfRule type="expression" dxfId="257" priority="106">
      <formula>$I43="NON"</formula>
    </cfRule>
  </conditionalFormatting>
  <conditionalFormatting sqref="L1:L26 L43:L999">
    <cfRule type="expression" dxfId="256" priority="102">
      <formula>$K1="CT (Contrôle terminal)"</formula>
    </cfRule>
    <cfRule type="expression" dxfId="255" priority="101">
      <formula>$K1="CCI (CC Intégral)"</formula>
    </cfRule>
  </conditionalFormatting>
  <conditionalFormatting sqref="L27 L31 L35 L39">
    <cfRule type="expression" dxfId="254" priority="94">
      <formula>$K27="CCI (CC Intégral)"</formula>
    </cfRule>
  </conditionalFormatting>
  <conditionalFormatting sqref="L28:L30">
    <cfRule type="expression" dxfId="253" priority="85">
      <formula>$K28="CCI (CC Intégral)"</formula>
    </cfRule>
  </conditionalFormatting>
  <conditionalFormatting sqref="L32:L34">
    <cfRule type="expression" dxfId="252" priority="79">
      <formula>$K32="CCI (CC Intégral)"</formula>
    </cfRule>
  </conditionalFormatting>
  <conditionalFormatting sqref="L36:L38">
    <cfRule type="expression" dxfId="251" priority="68">
      <formula>$K36="CCI (CC Intégral)"</formula>
    </cfRule>
  </conditionalFormatting>
  <conditionalFormatting sqref="L40:L42">
    <cfRule type="expression" dxfId="250" priority="97">
      <formula>$J40="CCI (CC Intégral)"</formula>
    </cfRule>
  </conditionalFormatting>
  <conditionalFormatting sqref="L27:M27 L31:M31 L35:M35 L39:M39">
    <cfRule type="expression" dxfId="249" priority="93">
      <formula>$K27="CT (Contrôle terminal)"</formula>
    </cfRule>
  </conditionalFormatting>
  <conditionalFormatting sqref="L28:M30">
    <cfRule type="expression" dxfId="248" priority="84">
      <formula>$K28="CT (Contrôle terminal)"</formula>
    </cfRule>
  </conditionalFormatting>
  <conditionalFormatting sqref="L32:M34">
    <cfRule type="expression" dxfId="247" priority="78">
      <formula>$K32="CT (Contrôle terminal)"</formula>
    </cfRule>
  </conditionalFormatting>
  <conditionalFormatting sqref="L36:M38">
    <cfRule type="expression" dxfId="246" priority="67">
      <formula>$K36="CT (Contrôle terminal)"</formula>
    </cfRule>
  </conditionalFormatting>
  <conditionalFormatting sqref="L40:M42">
    <cfRule type="expression" dxfId="245" priority="98">
      <formula>$J40="CT (Contrôle terminal)"</formula>
    </cfRule>
  </conditionalFormatting>
  <conditionalFormatting sqref="M43:M999 M1:M26">
    <cfRule type="expression" dxfId="244" priority="107">
      <formula>$K1="CT (Contrôle terminal)"</formula>
    </cfRule>
  </conditionalFormatting>
  <conditionalFormatting sqref="N1:O39">
    <cfRule type="expression" dxfId="243" priority="69">
      <formula>$K1="CCI (CC Intégral)"</formula>
    </cfRule>
  </conditionalFormatting>
  <conditionalFormatting sqref="N36:O38">
    <cfRule type="expression" dxfId="242" priority="73">
      <formula>$C36="Fermeture"</formula>
    </cfRule>
    <cfRule type="expression" dxfId="241" priority="72">
      <formula>$C36="Création"</formula>
    </cfRule>
    <cfRule type="expression" dxfId="240" priority="71">
      <formula>$C36="Modification"</formula>
    </cfRule>
    <cfRule type="expression" dxfId="239" priority="70">
      <formula>$C36="Modification MCC"</formula>
    </cfRule>
  </conditionalFormatting>
  <conditionalFormatting sqref="N41:O42">
    <cfRule type="expression" dxfId="238" priority="6">
      <formula>$C41="Fermeture"</formula>
    </cfRule>
    <cfRule type="expression" dxfId="237" priority="5">
      <formula>$C41="Création"</formula>
    </cfRule>
    <cfRule type="expression" dxfId="236" priority="4">
      <formula>$C41="Modification"</formula>
    </cfRule>
    <cfRule type="expression" dxfId="235" priority="3">
      <formula>$C41="Modification MCC"</formula>
    </cfRule>
  </conditionalFormatting>
  <conditionalFormatting sqref="N41:O999">
    <cfRule type="expression" dxfId="234" priority="2">
      <formula>$K41="CCI (CC Intégral)"</formula>
    </cfRule>
  </conditionalFormatting>
  <conditionalFormatting sqref="N41:Q42">
    <cfRule type="expression" dxfId="233" priority="1">
      <formula>$B41="Option"</formula>
    </cfRule>
  </conditionalFormatting>
  <conditionalFormatting sqref="O40">
    <cfRule type="expression" dxfId="232" priority="95">
      <formula>$J40="CCI (CC Intégral)"</formula>
    </cfRule>
  </conditionalFormatting>
  <conditionalFormatting sqref="O40:Q40 P41:Q42 S41:T42">
    <cfRule type="expression" dxfId="231" priority="43">
      <formula>$C40="Modification MCC"</formula>
    </cfRule>
    <cfRule type="expression" dxfId="230" priority="46">
      <formula>$C40="Fermeture"</formula>
    </cfRule>
    <cfRule type="expression" dxfId="229" priority="45">
      <formula>$C40="Création"</formula>
    </cfRule>
    <cfRule type="expression" dxfId="228" priority="44">
      <formula>$C40="Modification"</formula>
    </cfRule>
  </conditionalFormatting>
  <conditionalFormatting sqref="O40:Q40 S41:T42">
    <cfRule type="expression" dxfId="227" priority="41">
      <formula>$B40="Option"</formula>
    </cfRule>
  </conditionalFormatting>
  <conditionalFormatting sqref="P32:Q34">
    <cfRule type="expression" dxfId="226" priority="61">
      <formula>$C32="Fermeture"</formula>
    </cfRule>
    <cfRule type="expression" dxfId="225" priority="60">
      <formula>$C32="Création"</formula>
    </cfRule>
    <cfRule type="expression" dxfId="224" priority="59">
      <formula>$C32="Modification"</formula>
    </cfRule>
    <cfRule type="expression" dxfId="223" priority="58">
      <formula>$C32="Modification MCC"</formula>
    </cfRule>
  </conditionalFormatting>
  <conditionalFormatting sqref="P36:Q38">
    <cfRule type="expression" dxfId="222" priority="57">
      <formula>$C36="Fermeture"</formula>
    </cfRule>
    <cfRule type="expression" dxfId="221" priority="56">
      <formula>$C36="Création"</formula>
    </cfRule>
    <cfRule type="expression" dxfId="220" priority="55">
      <formula>$C36="Modification"</formula>
    </cfRule>
    <cfRule type="expression" dxfId="219" priority="54">
      <formula>$C36="Modification MCC"</formula>
    </cfRule>
  </conditionalFormatting>
  <conditionalFormatting sqref="P14:S17 B15:M17 B1:S9 J10:S11 B12:M12 B14:N14 B301:S999 B13:L13 B10:E10 B11:D11 P12">
    <cfRule type="expression" dxfId="218" priority="114">
      <formula>$D1="Modification"</formula>
    </cfRule>
  </conditionalFormatting>
  <conditionalFormatting sqref="Q40:Q42 S41:S42">
    <cfRule type="expression" dxfId="217" priority="42">
      <formula>#REF!="Autres"</formula>
    </cfRule>
  </conditionalFormatting>
  <conditionalFormatting sqref="Q1:R39">
    <cfRule type="expression" dxfId="216" priority="53">
      <formula>$P1="Autres"</formula>
    </cfRule>
  </conditionalFormatting>
  <conditionalFormatting sqref="Q43:R999">
    <cfRule type="expression" dxfId="215" priority="103">
      <formula>$P43="Autres"</formula>
    </cfRule>
  </conditionalFormatting>
  <conditionalFormatting sqref="S1:S37 S39">
    <cfRule type="expression" dxfId="214" priority="87">
      <formula>$P1="CT (Contrôle terminal)"</formula>
    </cfRule>
  </conditionalFormatting>
  <conditionalFormatting sqref="T18 A18:S26 A27:B42 A43:S300">
    <cfRule type="expression" dxfId="213" priority="118">
      <formula>$C18="Création"</formula>
    </cfRule>
    <cfRule type="expression" dxfId="212" priority="119">
      <formula>$C18="Fermeture"</formula>
    </cfRule>
  </conditionalFormatting>
  <conditionalFormatting sqref="T18 S43:S999">
    <cfRule type="expression" dxfId="211" priority="104">
      <formula>$P18="CT (Contrôle terminal)"</formula>
    </cfRule>
  </conditionalFormatting>
  <conditionalFormatting sqref="T41:T42">
    <cfRule type="expression" dxfId="210" priority="99">
      <formula>#REF!="CT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77E4-00AC-4E1A-84CF-CA1C69607CAD}">
  <dimension ref="A1:T300"/>
  <sheetViews>
    <sheetView topLeftCell="E8" zoomScaleNormal="100" workbookViewId="0">
      <selection activeCell="O40" sqref="O40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>
      <c r="A1" s="133"/>
      <c r="B1" s="133"/>
      <c r="C1" s="133"/>
      <c r="D1" s="133"/>
      <c r="E1" s="133"/>
      <c r="F1" s="133"/>
      <c r="G1" s="133"/>
      <c r="H1" s="133"/>
      <c r="I1" s="133"/>
      <c r="J1" s="37"/>
    </row>
    <row r="2" spans="1:19">
      <c r="A2" s="133"/>
      <c r="B2" s="133"/>
      <c r="C2" s="133"/>
      <c r="D2" s="133"/>
      <c r="E2" s="133"/>
      <c r="F2" s="133"/>
      <c r="G2" s="133"/>
      <c r="H2" s="133"/>
      <c r="I2" s="133"/>
      <c r="J2" s="37"/>
    </row>
    <row r="3" spans="1:19">
      <c r="A3" s="133"/>
      <c r="B3" s="133"/>
      <c r="C3" s="133"/>
      <c r="D3" s="133"/>
      <c r="E3" s="133"/>
      <c r="F3" s="133"/>
      <c r="G3" s="133"/>
      <c r="H3" s="133"/>
      <c r="I3" s="133"/>
      <c r="J3" s="37"/>
    </row>
    <row r="4" spans="1:19">
      <c r="A4" s="133"/>
      <c r="B4" s="133"/>
      <c r="C4" s="133"/>
      <c r="D4" s="133"/>
      <c r="E4" s="133"/>
      <c r="F4" s="133"/>
      <c r="G4" s="133"/>
      <c r="H4" s="133"/>
      <c r="I4" s="133"/>
      <c r="J4" s="37"/>
    </row>
    <row r="5" spans="1:19">
      <c r="A5" s="133"/>
      <c r="B5" s="133"/>
      <c r="C5" s="133"/>
      <c r="D5" s="133"/>
      <c r="E5" s="133"/>
      <c r="F5" s="133"/>
      <c r="G5" s="133"/>
      <c r="H5" s="133"/>
      <c r="I5" s="133"/>
      <c r="J5" s="37"/>
    </row>
    <row r="6" spans="1:19">
      <c r="A6" s="133"/>
      <c r="B6" s="133"/>
      <c r="C6" s="133"/>
      <c r="D6" s="133"/>
      <c r="E6" s="133"/>
      <c r="F6" s="133"/>
      <c r="G6" s="133"/>
      <c r="H6" s="133"/>
      <c r="I6" s="133"/>
      <c r="J6" s="37"/>
    </row>
    <row r="7" spans="1:19" ht="14.5" customHeight="1">
      <c r="A7" s="166" t="s">
        <v>219</v>
      </c>
      <c r="B7" s="132" t="str">
        <f>'[2]Fiche Générale'!B3</f>
        <v>Portail_SHS</v>
      </c>
      <c r="C7" s="135" t="s">
        <v>274</v>
      </c>
      <c r="D7" s="135"/>
      <c r="E7" s="169" t="str">
        <f>'[2]Fiche Générale'!B4</f>
        <v>Géographie et aménagement</v>
      </c>
      <c r="F7" s="170"/>
      <c r="G7" s="135" t="s">
        <v>275</v>
      </c>
      <c r="H7" s="132" t="str">
        <f>'[2]Fiche Générale'!B5</f>
        <v>SLGEO18</v>
      </c>
      <c r="I7" s="132"/>
      <c r="J7" s="38"/>
      <c r="K7" s="21"/>
    </row>
    <row r="8" spans="1:19" ht="14.5" customHeight="1">
      <c r="A8" s="167"/>
      <c r="B8" s="132"/>
      <c r="C8" s="135"/>
      <c r="D8" s="135"/>
      <c r="E8" s="169"/>
      <c r="F8" s="170"/>
      <c r="G8" s="135"/>
      <c r="H8" s="132"/>
      <c r="I8" s="132"/>
      <c r="J8" s="38"/>
      <c r="K8" s="21"/>
    </row>
    <row r="9" spans="1:19" ht="14.5" customHeight="1">
      <c r="A9" s="167"/>
      <c r="B9" s="132"/>
      <c r="C9" s="135"/>
      <c r="D9" s="135"/>
      <c r="E9" s="169"/>
      <c r="F9" s="170"/>
      <c r="G9" s="135"/>
      <c r="H9" s="132"/>
      <c r="I9" s="132"/>
      <c r="J9" s="38"/>
      <c r="K9" s="21"/>
    </row>
    <row r="10" spans="1:19" ht="14.5" customHeight="1">
      <c r="A10" s="167"/>
      <c r="B10" s="132"/>
      <c r="C10" s="140" t="s">
        <v>222</v>
      </c>
      <c r="D10" s="140"/>
      <c r="E10" s="144">
        <f>'[2]Fiche Générale'!B9</f>
        <v>0</v>
      </c>
      <c r="F10" s="145"/>
      <c r="G10" s="145"/>
      <c r="H10" s="145"/>
      <c r="I10" s="146"/>
      <c r="J10" s="39"/>
      <c r="K10" s="21"/>
    </row>
    <row r="11" spans="1:19" ht="14.5" customHeight="1">
      <c r="A11" s="168"/>
      <c r="B11" s="132"/>
      <c r="C11" s="140"/>
      <c r="D11" s="140"/>
      <c r="E11" s="147"/>
      <c r="F11" s="148"/>
      <c r="G11" s="148"/>
      <c r="H11" s="148"/>
      <c r="I11" s="149"/>
      <c r="J11" s="39"/>
      <c r="K11" s="21"/>
    </row>
    <row r="12" spans="1:19">
      <c r="C12" s="16"/>
      <c r="I12" s="35"/>
      <c r="J12" s="35"/>
      <c r="M12" s="136" t="s">
        <v>276</v>
      </c>
      <c r="N12" s="137"/>
      <c r="O12" s="150"/>
      <c r="P12" s="136" t="s">
        <v>277</v>
      </c>
      <c r="Q12" s="137"/>
      <c r="R12" s="137"/>
      <c r="S12" s="150"/>
    </row>
    <row r="13" spans="1:19">
      <c r="A13" s="152" t="s">
        <v>223</v>
      </c>
      <c r="B13" s="154" t="str">
        <f>'[2]S5 Maquette'!B13:B14</f>
        <v>3 ème Année de Licence</v>
      </c>
      <c r="C13" s="154"/>
      <c r="D13" s="152" t="s">
        <v>278</v>
      </c>
      <c r="E13" s="154">
        <f>'[2]S5 Maquette'!E13:F14</f>
        <v>0</v>
      </c>
      <c r="F13" s="154"/>
      <c r="G13" s="154"/>
      <c r="I13" s="35"/>
      <c r="J13" s="35"/>
      <c r="M13" s="138"/>
      <c r="N13" s="139"/>
      <c r="O13" s="151"/>
      <c r="P13" s="138"/>
      <c r="Q13" s="139"/>
      <c r="R13" s="139"/>
      <c r="S13" s="151"/>
    </row>
    <row r="14" spans="1:19">
      <c r="A14" s="153"/>
      <c r="B14" s="154"/>
      <c r="C14" s="154"/>
      <c r="D14" s="153"/>
      <c r="E14" s="154"/>
      <c r="F14" s="154"/>
      <c r="G14" s="154"/>
      <c r="I14" s="35"/>
      <c r="J14" s="35"/>
      <c r="M14" s="134" t="s">
        <v>279</v>
      </c>
      <c r="N14" s="136" t="s">
        <v>280</v>
      </c>
      <c r="O14" s="150"/>
      <c r="P14" s="133"/>
      <c r="Q14" s="157"/>
      <c r="R14" s="160"/>
      <c r="S14" s="152"/>
    </row>
    <row r="15" spans="1:19">
      <c r="A15" s="152" t="s">
        <v>281</v>
      </c>
      <c r="B15" s="162" t="str">
        <f>'[2]S5 Maquette'!B15:B16</f>
        <v>Semestre 5</v>
      </c>
      <c r="C15" s="163"/>
      <c r="D15" s="152" t="s">
        <v>282</v>
      </c>
      <c r="E15" s="154">
        <f>'[2]S5 Maquette'!E15:F16</f>
        <v>0</v>
      </c>
      <c r="F15" s="154"/>
      <c r="G15" s="154"/>
      <c r="I15" s="35"/>
      <c r="J15" s="35"/>
      <c r="M15" s="134"/>
      <c r="N15" s="155"/>
      <c r="O15" s="156"/>
      <c r="P15" s="133"/>
      <c r="Q15" s="158"/>
      <c r="R15" s="160"/>
      <c r="S15" s="161"/>
    </row>
    <row r="16" spans="1:19">
      <c r="A16" s="153"/>
      <c r="B16" s="164"/>
      <c r="C16" s="165"/>
      <c r="D16" s="153"/>
      <c r="E16" s="154"/>
      <c r="F16" s="154"/>
      <c r="G16" s="154"/>
      <c r="I16" s="35"/>
      <c r="J16" s="35"/>
      <c r="M16" s="134"/>
      <c r="N16" s="155"/>
      <c r="O16" s="156"/>
      <c r="P16" s="133"/>
      <c r="Q16" s="158"/>
      <c r="R16" s="160"/>
      <c r="S16" s="161"/>
    </row>
    <row r="17" spans="1:20">
      <c r="L17" s="17"/>
      <c r="M17" s="134"/>
      <c r="N17" s="138"/>
      <c r="O17" s="151"/>
      <c r="P17" s="133"/>
      <c r="Q17" s="159"/>
      <c r="R17" s="160"/>
      <c r="S17" s="153"/>
    </row>
    <row r="18" spans="1:20" ht="59.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5" customHeight="1">
      <c r="A19" s="53" t="str">
        <f>'[2]S5 Maquette'!B19</f>
        <v xml:space="preserve">UE Competences transversales 5 </v>
      </c>
      <c r="B19" s="54" t="str">
        <f>'[2]S5 Maquette'!C19</f>
        <v>UE</v>
      </c>
      <c r="C19" s="55">
        <f>'[2]S5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'[2]S5 Maquette'!B20</f>
        <v>Competences numeriques 3</v>
      </c>
      <c r="B20" s="54" t="str">
        <f>'[2]S5 Maquette'!C20</f>
        <v>ECUE</v>
      </c>
      <c r="C20" s="55">
        <f>'[2]S5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'[2]S5 Maquette'!B21</f>
        <v xml:space="preserve">Competences informationnelles 3 </v>
      </c>
      <c r="B21" s="54" t="str">
        <f>'[2]S5 Maquette'!C21</f>
        <v>ECUE</v>
      </c>
      <c r="C21" s="55">
        <f>'[2]S5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'[2]S5 Maquette'!B22</f>
        <v xml:space="preserve">Langue vivante-5 </v>
      </c>
      <c r="B22" s="54" t="str">
        <f>'[2]S5 Maquette'!C22</f>
        <v>BLOC</v>
      </c>
      <c r="C22" s="55">
        <f>'[2]S5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'[2]S5 Maquette'!B23</f>
        <v>Min 1 Max 1</v>
      </c>
      <c r="B23" s="54" t="str">
        <f>'[2]S5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'[2]S5 Maquette'!B24</f>
        <v xml:space="preserve">Anglais 5 </v>
      </c>
      <c r="B24" s="54" t="str">
        <f>'[2]S5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'[2]S5 Maquette'!B25</f>
        <v xml:space="preserve">Espagnol 5 </v>
      </c>
      <c r="B25" s="54" t="str">
        <f>'[2]S5 Maquette'!C25</f>
        <v>ECUE</v>
      </c>
      <c r="C25" s="55">
        <f>'[2]S5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'[2]S5 Maquette'!B26</f>
        <v xml:space="preserve">Italien 5 </v>
      </c>
      <c r="B26" s="54" t="str">
        <f>'[2]S5 Maquette'!C26</f>
        <v>ECUE</v>
      </c>
      <c r="C26" s="55">
        <f>'[2]S5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3" t="str">
        <f>'[2]S5 Maquette'!B27</f>
        <v>UE disciplinaire fondamentale 5</v>
      </c>
      <c r="B27" s="43" t="str">
        <f>'[2]S5 Maquette'!C27</f>
        <v>UE</v>
      </c>
      <c r="C27" s="42" t="s">
        <v>299</v>
      </c>
      <c r="D27" s="7">
        <v>3</v>
      </c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64"/>
    </row>
    <row r="28" spans="1:20" ht="30.5" customHeight="1">
      <c r="A28" s="43" t="str">
        <f>'[2]S5 Maquette'!B28</f>
        <v>Epistémologie de la géographie</v>
      </c>
      <c r="B28" s="43" t="str">
        <f>'[2]S5 Maquette'!C28</f>
        <v>ECUE</v>
      </c>
      <c r="C28" s="42" t="s">
        <v>299</v>
      </c>
      <c r="D28" s="7">
        <v>1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20</v>
      </c>
      <c r="L28" s="40"/>
      <c r="M28" s="40"/>
      <c r="N28" s="40" t="s">
        <v>21</v>
      </c>
      <c r="O28" s="40"/>
      <c r="P28" s="40" t="s">
        <v>20</v>
      </c>
      <c r="Q28" s="40" t="s">
        <v>21</v>
      </c>
      <c r="R28" s="40"/>
      <c r="S28" s="40"/>
      <c r="T28" s="64"/>
    </row>
    <row r="29" spans="1:20" ht="30.5" customHeight="1">
      <c r="A29" s="43" t="str">
        <f>'[2]S5 Maquette'!B29</f>
        <v>Pollution atmosphérique</v>
      </c>
      <c r="B29" s="43" t="str">
        <f>'[2]S5 Maquette'!C29</f>
        <v>ECUE</v>
      </c>
      <c r="C29" s="42" t="s">
        <v>299</v>
      </c>
      <c r="D29" s="7">
        <v>1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20</v>
      </c>
      <c r="L29" s="40"/>
      <c r="M29" s="40"/>
      <c r="N29" s="40" t="s">
        <v>21</v>
      </c>
      <c r="O29" s="40"/>
      <c r="P29" s="40" t="s">
        <v>20</v>
      </c>
      <c r="Q29" s="40" t="s">
        <v>21</v>
      </c>
      <c r="R29" s="40"/>
      <c r="S29" s="40"/>
      <c r="T29" s="64"/>
    </row>
    <row r="30" spans="1:20" ht="30.5" customHeight="1">
      <c r="A30" s="43" t="str">
        <f>'[2]S5 Maquette'!B30</f>
        <v>Risques</v>
      </c>
      <c r="B30" s="43" t="str">
        <f>'[2]S5 Maquette'!C30</f>
        <v>ECUE</v>
      </c>
      <c r="C30" s="42" t="s">
        <v>299</v>
      </c>
      <c r="D30" s="7">
        <v>1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 t="s">
        <v>20</v>
      </c>
      <c r="Q30" s="40" t="s">
        <v>21</v>
      </c>
      <c r="R30" s="40"/>
      <c r="S30" s="40"/>
      <c r="T30" s="64"/>
    </row>
    <row r="31" spans="1:20" ht="30.5" customHeight="1">
      <c r="A31" s="43" t="str">
        <f>'[2]S5 Maquette'!B31</f>
        <v>UE disciplinaire appliquée 5</v>
      </c>
      <c r="B31" s="43" t="str">
        <f>'[2]S5 Maquette'!C31</f>
        <v>UE</v>
      </c>
      <c r="C31" s="42" t="e">
        <f>'[3]S4 Maquette'!F27</f>
        <v>#REF!</v>
      </c>
      <c r="D31" s="7">
        <v>3</v>
      </c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64"/>
    </row>
    <row r="32" spans="1:20" ht="30.5" customHeight="1">
      <c r="A32" s="43" t="str">
        <f>'[2]S5 Maquette'!B32</f>
        <v>Gestion de l'eau</v>
      </c>
      <c r="B32" s="43" t="str">
        <f>'[2]S5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20</v>
      </c>
      <c r="L32" s="40"/>
      <c r="M32" s="40"/>
      <c r="N32" s="40" t="s">
        <v>21</v>
      </c>
      <c r="O32" s="40"/>
      <c r="P32" s="40" t="s">
        <v>20</v>
      </c>
      <c r="Q32" s="40" t="s">
        <v>21</v>
      </c>
      <c r="R32" s="40"/>
      <c r="S32" s="40"/>
      <c r="T32" s="64"/>
    </row>
    <row r="33" spans="1:20" ht="30.5" customHeight="1">
      <c r="A33" s="43" t="str">
        <f>'[2]S5 Maquette'!B33</f>
        <v>Transport/Mobilité</v>
      </c>
      <c r="B33" s="43" t="str">
        <f>'[2]S5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20</v>
      </c>
      <c r="L33" s="40"/>
      <c r="M33" s="40"/>
      <c r="N33" s="40" t="s">
        <v>21</v>
      </c>
      <c r="O33" s="40"/>
      <c r="P33" s="40" t="s">
        <v>20</v>
      </c>
      <c r="Q33" s="40" t="s">
        <v>21</v>
      </c>
      <c r="R33" s="40"/>
      <c r="S33" s="40"/>
      <c r="T33" s="64"/>
    </row>
    <row r="34" spans="1:20" ht="30.5" customHeight="1">
      <c r="A34" s="43" t="str">
        <f>'[2]S5 Maquette'!B34</f>
        <v>Diagnostic territorial</v>
      </c>
      <c r="B34" s="43" t="str">
        <f>'[2]S5 Maquette'!C34</f>
        <v>ECUE</v>
      </c>
      <c r="C34" s="42" t="s">
        <v>299</v>
      </c>
      <c r="D34" s="7">
        <v>1</v>
      </c>
      <c r="E34" s="40" t="s">
        <v>215</v>
      </c>
      <c r="F34" s="40" t="s">
        <v>215</v>
      </c>
      <c r="G34" s="40" t="s">
        <v>215</v>
      </c>
      <c r="H34" s="40" t="s">
        <v>215</v>
      </c>
      <c r="I34" s="40" t="s">
        <v>215</v>
      </c>
      <c r="J34" s="40"/>
      <c r="K34" s="40" t="s">
        <v>20</v>
      </c>
      <c r="L34" s="40"/>
      <c r="M34" s="40"/>
      <c r="N34" s="40" t="s">
        <v>21</v>
      </c>
      <c r="O34" s="40"/>
      <c r="P34" s="40" t="s">
        <v>20</v>
      </c>
      <c r="Q34" s="40" t="s">
        <v>21</v>
      </c>
      <c r="R34" s="40"/>
      <c r="S34" s="40"/>
      <c r="T34" s="64"/>
    </row>
    <row r="35" spans="1:20" ht="30.5" customHeight="1">
      <c r="A35" s="43" t="str">
        <f>'[2]S5 Maquette'!B35</f>
        <v>UE disciplinaire Outils 5</v>
      </c>
      <c r="B35" s="43" t="str">
        <f>'[2]S5 Maquette'!C35</f>
        <v>UE</v>
      </c>
      <c r="C35" s="42" t="e">
        <f>'[3]S4 Maquette'!F31</f>
        <v>#REF!</v>
      </c>
      <c r="D35" s="7">
        <v>3</v>
      </c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4"/>
    </row>
    <row r="36" spans="1:20" ht="30.5" customHeight="1">
      <c r="A36" s="43" t="str">
        <f>'[2]S5 Maquette'!B36</f>
        <v>SIG  III</v>
      </c>
      <c r="B36" s="43" t="str">
        <f>'[2]S5 Maquette'!C36</f>
        <v>ECUE</v>
      </c>
      <c r="C36" s="42" t="s">
        <v>299</v>
      </c>
      <c r="D36" s="7">
        <v>1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20</v>
      </c>
      <c r="L36" s="40"/>
      <c r="M36" s="40"/>
      <c r="N36" s="40" t="s">
        <v>21</v>
      </c>
      <c r="O36" s="40"/>
      <c r="P36" s="40" t="s">
        <v>20</v>
      </c>
      <c r="Q36" s="40" t="s">
        <v>21</v>
      </c>
      <c r="R36" s="40"/>
      <c r="S36" s="40"/>
      <c r="T36" s="64"/>
    </row>
    <row r="37" spans="1:20" ht="30.5" customHeight="1">
      <c r="A37" s="43" t="str">
        <f>'[2]S5 Maquette'!B37</f>
        <v>Statistiques explorations données par R (anova, CAH, Chi2...)</v>
      </c>
      <c r="B37" s="43" t="str">
        <f>'[2]S5 Maquette'!C37</f>
        <v>ECUE</v>
      </c>
      <c r="C37" s="42" t="s">
        <v>299</v>
      </c>
      <c r="D37" s="7">
        <v>1</v>
      </c>
      <c r="E37" s="40" t="s">
        <v>215</v>
      </c>
      <c r="F37" s="40" t="s">
        <v>215</v>
      </c>
      <c r="G37" s="40" t="s">
        <v>215</v>
      </c>
      <c r="H37" s="40" t="s">
        <v>215</v>
      </c>
      <c r="I37" s="40" t="s">
        <v>215</v>
      </c>
      <c r="J37" s="40"/>
      <c r="K37" s="40" t="s">
        <v>20</v>
      </c>
      <c r="L37" s="40"/>
      <c r="M37" s="40"/>
      <c r="N37" s="40" t="s">
        <v>21</v>
      </c>
      <c r="O37" s="40"/>
      <c r="P37" s="40" t="s">
        <v>20</v>
      </c>
      <c r="Q37" s="40" t="s">
        <v>21</v>
      </c>
      <c r="R37" s="40"/>
      <c r="S37" s="40"/>
      <c r="T37" s="64"/>
    </row>
    <row r="38" spans="1:20" ht="30.5" customHeight="1">
      <c r="A38" s="43" t="str">
        <f>'[2]S5 Maquette'!B38</f>
        <v>cours professionnalisant</v>
      </c>
      <c r="B38" s="43" t="str">
        <f>'[2]S5 Maquette'!C38</f>
        <v>ECUE</v>
      </c>
      <c r="C38" s="42"/>
      <c r="D38" s="7">
        <v>1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20</v>
      </c>
      <c r="L38" s="40"/>
      <c r="M38" s="40"/>
      <c r="N38" s="40" t="s">
        <v>37</v>
      </c>
      <c r="O38" s="40"/>
      <c r="P38" s="40" t="s">
        <v>317</v>
      </c>
      <c r="Q38" s="92" t="s">
        <v>37</v>
      </c>
      <c r="R38" s="40"/>
      <c r="S38" s="94" t="s">
        <v>318</v>
      </c>
      <c r="T38" s="64"/>
    </row>
    <row r="39" spans="1:20" ht="30.5" customHeight="1">
      <c r="A39" s="43" t="str">
        <f>'[2]S5 Maquette'!B39</f>
        <v>UE disciplinaire Théorique et quantitative 1 (etat l'art et problématique de recherche)</v>
      </c>
      <c r="B39" s="43" t="str">
        <f>'[2]S5 Maquette'!C39</f>
        <v>UE</v>
      </c>
      <c r="C39" s="42" t="s">
        <v>299</v>
      </c>
      <c r="D39" s="7">
        <v>3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4"/>
    </row>
    <row r="40" spans="1:20" ht="30.5" customHeight="1">
      <c r="A40" s="43" t="str">
        <f>'[2]S5 Maquette'!B40</f>
        <v>Etudes de cas</v>
      </c>
      <c r="B40" s="43" t="str">
        <f>'[2]S5 Maquette'!C40</f>
        <v>ECUE</v>
      </c>
      <c r="C40" s="42"/>
      <c r="D40" s="7">
        <v>1</v>
      </c>
      <c r="E40" s="40" t="s">
        <v>215</v>
      </c>
      <c r="F40" s="40" t="s">
        <v>215</v>
      </c>
      <c r="G40" s="40" t="s">
        <v>215</v>
      </c>
      <c r="H40" s="40" t="s">
        <v>215</v>
      </c>
      <c r="I40" s="40" t="s">
        <v>215</v>
      </c>
      <c r="J40" s="40"/>
      <c r="K40" s="40" t="s">
        <v>20</v>
      </c>
      <c r="L40" s="40"/>
      <c r="M40" s="40"/>
      <c r="N40" s="85" t="s">
        <v>11</v>
      </c>
      <c r="O40" s="40" t="s">
        <v>323</v>
      </c>
      <c r="P40" s="40" t="s">
        <v>20</v>
      </c>
      <c r="Q40" s="96" t="s">
        <v>11</v>
      </c>
      <c r="R40" s="93" t="s">
        <v>321</v>
      </c>
      <c r="S40" s="90" t="s">
        <v>320</v>
      </c>
      <c r="T40" s="40"/>
    </row>
    <row r="41" spans="1:20" ht="30.5" customHeight="1">
      <c r="A41" s="43" t="str">
        <f>'[2]S5 Maquette'!B41</f>
        <v>Théorie et analyse de l'espace/analyse systemes spatiaux</v>
      </c>
      <c r="B41" s="43" t="str">
        <f>'[2]S5 Maquette'!C41</f>
        <v>ECUE</v>
      </c>
      <c r="C41" s="42" t="s">
        <v>299</v>
      </c>
      <c r="D41" s="7">
        <v>1</v>
      </c>
      <c r="E41" s="40" t="s">
        <v>215</v>
      </c>
      <c r="F41" s="40" t="s">
        <v>215</v>
      </c>
      <c r="G41" s="40" t="s">
        <v>215</v>
      </c>
      <c r="H41" s="40" t="s">
        <v>215</v>
      </c>
      <c r="I41" s="40" t="s">
        <v>215</v>
      </c>
      <c r="J41" s="40"/>
      <c r="K41" s="40" t="s">
        <v>20</v>
      </c>
      <c r="L41" s="40"/>
      <c r="M41" s="40"/>
      <c r="N41" s="40" t="s">
        <v>21</v>
      </c>
      <c r="O41" s="40"/>
      <c r="P41" s="40" t="s">
        <v>20</v>
      </c>
      <c r="Q41" s="82" t="s">
        <v>21</v>
      </c>
      <c r="R41" s="45"/>
      <c r="S41" s="97"/>
      <c r="T41" s="40"/>
    </row>
    <row r="42" spans="1:20" ht="30.5" customHeight="1">
      <c r="A42" s="43" t="str">
        <f>'[2]S5 Maquette'!B42</f>
        <v>Analyse spatiale</v>
      </c>
      <c r="B42" s="43" t="str">
        <f>'[2]S5 Maquette'!C42</f>
        <v>ECUE</v>
      </c>
      <c r="C42" s="42" t="s">
        <v>299</v>
      </c>
      <c r="D42" s="7">
        <v>1</v>
      </c>
      <c r="E42" s="40" t="s">
        <v>215</v>
      </c>
      <c r="F42" s="40" t="s">
        <v>215</v>
      </c>
      <c r="G42" s="40" t="s">
        <v>215</v>
      </c>
      <c r="H42" s="40" t="s">
        <v>215</v>
      </c>
      <c r="I42" s="40" t="s">
        <v>215</v>
      </c>
      <c r="J42" s="40"/>
      <c r="K42" s="40" t="s">
        <v>20</v>
      </c>
      <c r="L42" s="40"/>
      <c r="M42" s="40"/>
      <c r="N42" s="40" t="s">
        <v>21</v>
      </c>
      <c r="O42" s="40"/>
      <c r="P42" s="40" t="s">
        <v>20</v>
      </c>
      <c r="Q42" s="82" t="s">
        <v>21</v>
      </c>
      <c r="R42" s="45"/>
      <c r="S42" s="97"/>
      <c r="T42" s="40"/>
    </row>
    <row r="43" spans="1:20" ht="30.5" customHeight="1">
      <c r="A43" s="43">
        <f>'[2]S5 Maquette'!B43</f>
        <v>0</v>
      </c>
      <c r="B43" s="43">
        <f>'[2]S5 Maquette'!C43</f>
        <v>0</v>
      </c>
      <c r="C43" s="42">
        <f>'[2]S5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'[2]S5 Maquette'!B44</f>
        <v>0</v>
      </c>
      <c r="B44" s="43">
        <f>'[2]S5 Maquette'!C44</f>
        <v>0</v>
      </c>
      <c r="C44" s="42">
        <f>'[2]S5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'[2]S5 Maquette'!B45</f>
        <v>0</v>
      </c>
      <c r="B45" s="43">
        <f>'[2]S5 Maquette'!C45</f>
        <v>0</v>
      </c>
      <c r="C45" s="42">
        <f>'[2]S5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'[2]S5 Maquette'!B46</f>
        <v>0</v>
      </c>
      <c r="B46" s="43">
        <f>'[2]S5 Maquette'!C46</f>
        <v>0</v>
      </c>
      <c r="C46" s="42">
        <f>'[2]S5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'[2]S5 Maquette'!B47</f>
        <v>0</v>
      </c>
      <c r="B47" s="43">
        <f>'[2]S5 Maquette'!C47</f>
        <v>0</v>
      </c>
      <c r="C47" s="42">
        <f>'[2]S5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'[2]S5 Maquette'!B48</f>
        <v>0</v>
      </c>
      <c r="B48" s="43">
        <f>'[2]S5 Maquette'!C48</f>
        <v>0</v>
      </c>
      <c r="C48" s="42">
        <f>'[2]S5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'[2]S5 Maquette'!B49</f>
        <v>0</v>
      </c>
      <c r="B49" s="43">
        <f>'[2]S5 Maquette'!C49</f>
        <v>0</v>
      </c>
      <c r="C49" s="42">
        <f>'[2]S5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'[2]S5 Maquette'!B50</f>
        <v>0</v>
      </c>
      <c r="B50" s="43">
        <f>'[2]S5 Maquette'!C50</f>
        <v>0</v>
      </c>
      <c r="C50" s="42">
        <f>'[2]S5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'[2]S5 Maquette'!B51</f>
        <v>0</v>
      </c>
      <c r="B51" s="43">
        <f>'[2]S5 Maquette'!C51</f>
        <v>0</v>
      </c>
      <c r="C51" s="42">
        <f>'[2]S5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'[2]S5 Maquette'!B52</f>
        <v>0</v>
      </c>
      <c r="B52" s="43">
        <f>'[2]S5 Maquette'!C52</f>
        <v>0</v>
      </c>
      <c r="C52" s="42">
        <f>'[2]S5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'[2]S5 Maquette'!B53</f>
        <v>0</v>
      </c>
      <c r="B53" s="43">
        <f>'[2]S5 Maquette'!C53</f>
        <v>0</v>
      </c>
      <c r="C53" s="42">
        <f>'[2]S5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'[2]S5 Maquette'!B54</f>
        <v>0</v>
      </c>
      <c r="B54" s="43">
        <f>'[2]S5 Maquette'!C54</f>
        <v>0</v>
      </c>
      <c r="C54" s="42">
        <f>'[2]S5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'[2]S5 Maquette'!B55</f>
        <v>0</v>
      </c>
      <c r="B55" s="43">
        <f>'[2]S5 Maquette'!C55</f>
        <v>0</v>
      </c>
      <c r="C55" s="42">
        <f>'[2]S5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'[2]S5 Maquette'!B56</f>
        <v>0</v>
      </c>
      <c r="B56" s="43">
        <f>'[2]S5 Maquette'!C56</f>
        <v>0</v>
      </c>
      <c r="C56" s="42">
        <f>'[2]S5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'[2]S5 Maquette'!B57</f>
        <v>0</v>
      </c>
      <c r="B57" s="43">
        <f>'[2]S5 Maquette'!C57</f>
        <v>0</v>
      </c>
      <c r="C57" s="42">
        <f>'[2]S5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'[2]S5 Maquette'!B58</f>
        <v>0</v>
      </c>
      <c r="B58" s="43">
        <f>'[2]S5 Maquette'!C58</f>
        <v>0</v>
      </c>
      <c r="C58" s="42">
        <f>'[2]S5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'[2]S5 Maquette'!B59</f>
        <v>0</v>
      </c>
      <c r="B59" s="43">
        <f>'[2]S5 Maquette'!C59</f>
        <v>0</v>
      </c>
      <c r="C59" s="42">
        <f>'[2]S5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'[2]S5 Maquette'!B60</f>
        <v>0</v>
      </c>
      <c r="B60" s="43">
        <f>'[2]S5 Maquette'!C60</f>
        <v>0</v>
      </c>
      <c r="C60" s="42">
        <f>'[2]S5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'[2]S5 Maquette'!B61</f>
        <v>0</v>
      </c>
      <c r="B61" s="43">
        <f>'[2]S5 Maquette'!C61</f>
        <v>0</v>
      </c>
      <c r="C61" s="42">
        <f>'[2]S5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'[2]S5 Maquette'!B62</f>
        <v>0</v>
      </c>
      <c r="B62" s="43">
        <f>'[2]S5 Maquette'!C62</f>
        <v>0</v>
      </c>
      <c r="C62" s="42">
        <f>'[2]S5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'[2]S5 Maquette'!B63</f>
        <v>0</v>
      </c>
      <c r="B63" s="43">
        <f>'[2]S5 Maquette'!C63</f>
        <v>0</v>
      </c>
      <c r="C63" s="42">
        <f>'[2]S5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'[2]S5 Maquette'!B64</f>
        <v>0</v>
      </c>
      <c r="B64" s="43">
        <f>'[2]S5 Maquette'!C64</f>
        <v>0</v>
      </c>
      <c r="C64" s="42">
        <f>'[2]S5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'[2]S5 Maquette'!B65</f>
        <v>0</v>
      </c>
      <c r="B65" s="43">
        <f>'[2]S5 Maquette'!C65</f>
        <v>0</v>
      </c>
      <c r="C65" s="42">
        <f>'[2]S5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'[2]S5 Maquette'!B66</f>
        <v>0</v>
      </c>
      <c r="B66" s="43">
        <f>'[2]S5 Maquette'!C66</f>
        <v>0</v>
      </c>
      <c r="C66" s="42">
        <f>'[2]S5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'[2]S5 Maquette'!B67</f>
        <v>0</v>
      </c>
      <c r="B67" s="43">
        <f>'[2]S5 Maquette'!C67</f>
        <v>0</v>
      </c>
      <c r="C67" s="42">
        <f>'[2]S5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'[2]S5 Maquette'!B68</f>
        <v>0</v>
      </c>
      <c r="B68" s="43">
        <f>'[2]S5 Maquette'!C68</f>
        <v>0</v>
      </c>
      <c r="C68" s="42">
        <f>'[2]S5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'[2]S5 Maquette'!B69</f>
        <v>0</v>
      </c>
      <c r="B69" s="43">
        <f>'[2]S5 Maquette'!C69</f>
        <v>0</v>
      </c>
      <c r="C69" s="42">
        <f>'[2]S5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'[2]S5 Maquette'!B70</f>
        <v>0</v>
      </c>
      <c r="B70" s="43">
        <f>'[2]S5 Maquette'!C70</f>
        <v>0</v>
      </c>
      <c r="C70" s="42">
        <f>'[2]S5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'[2]S5 Maquette'!B71</f>
        <v>0</v>
      </c>
      <c r="B71" s="43">
        <f>'[2]S5 Maquette'!C71</f>
        <v>0</v>
      </c>
      <c r="C71" s="42">
        <f>'[2]S5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'[2]S5 Maquette'!B72</f>
        <v>0</v>
      </c>
      <c r="B72" s="43">
        <f>'[2]S5 Maquette'!C72</f>
        <v>0</v>
      </c>
      <c r="C72" s="42">
        <f>'[2]S5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'[2]S5 Maquette'!B73</f>
        <v>0</v>
      </c>
      <c r="B73" s="43">
        <f>'[2]S5 Maquette'!C73</f>
        <v>0</v>
      </c>
      <c r="C73" s="42">
        <f>'[2]S5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'[2]S5 Maquette'!B74</f>
        <v>0</v>
      </c>
      <c r="B74" s="43">
        <f>'[2]S5 Maquette'!C74</f>
        <v>0</v>
      </c>
      <c r="C74" s="42">
        <f>'[2]S5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'[2]S5 Maquette'!B75</f>
        <v>0</v>
      </c>
      <c r="B75" s="43">
        <f>'[2]S5 Maquette'!C75</f>
        <v>0</v>
      </c>
      <c r="C75" s="42">
        <f>'[2]S5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'[2]S5 Maquette'!B76</f>
        <v>0</v>
      </c>
      <c r="B76" s="43">
        <f>'[2]S5 Maquette'!C76</f>
        <v>0</v>
      </c>
      <c r="C76" s="42">
        <f>'[2]S5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'[2]S5 Maquette'!B77</f>
        <v>0</v>
      </c>
      <c r="B77" s="43">
        <f>'[2]S5 Maquette'!C77</f>
        <v>0</v>
      </c>
      <c r="C77" s="42">
        <f>'[2]S5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'[2]S5 Maquette'!B78</f>
        <v>0</v>
      </c>
      <c r="B78" s="43">
        <f>'[2]S5 Maquette'!C78</f>
        <v>0</v>
      </c>
      <c r="C78" s="42">
        <f>'[2]S5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'[2]S5 Maquette'!B79</f>
        <v>0</v>
      </c>
      <c r="B79" s="43">
        <f>'[2]S5 Maquette'!C79</f>
        <v>0</v>
      </c>
      <c r="C79" s="42">
        <f>'[2]S5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'[2]S5 Maquette'!B80</f>
        <v>0</v>
      </c>
      <c r="B80" s="43">
        <f>'[2]S5 Maquette'!C80</f>
        <v>0</v>
      </c>
      <c r="C80" s="42">
        <f>'[2]S5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'[2]S5 Maquette'!B81</f>
        <v>0</v>
      </c>
      <c r="B81" s="43">
        <f>'[2]S5 Maquette'!C81</f>
        <v>0</v>
      </c>
      <c r="C81" s="42">
        <f>'[2]S5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'[2]S5 Maquette'!B82</f>
        <v>0</v>
      </c>
      <c r="B82" s="43">
        <f>'[2]S5 Maquette'!C82</f>
        <v>0</v>
      </c>
      <c r="C82" s="42">
        <f>'[2]S5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'[2]S5 Maquette'!B83</f>
        <v>0</v>
      </c>
      <c r="B83" s="43">
        <f>'[2]S5 Maquette'!C83</f>
        <v>0</v>
      </c>
      <c r="C83" s="42">
        <f>'[2]S5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'[2]S5 Maquette'!B84</f>
        <v>0</v>
      </c>
      <c r="B84" s="43">
        <f>'[2]S5 Maquette'!C84</f>
        <v>0</v>
      </c>
      <c r="C84" s="42">
        <f>'[2]S5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'[2]S5 Maquette'!B85</f>
        <v>0</v>
      </c>
      <c r="B85" s="43">
        <f>'[2]S5 Maquette'!C85</f>
        <v>0</v>
      </c>
      <c r="C85" s="42">
        <f>'[2]S5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'[2]S5 Maquette'!B86</f>
        <v>0</v>
      </c>
      <c r="B86" s="43">
        <f>'[2]S5 Maquette'!C86</f>
        <v>0</v>
      </c>
      <c r="C86" s="42">
        <f>'[2]S5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'[2]S5 Maquette'!B87</f>
        <v>0</v>
      </c>
      <c r="B87" s="43">
        <f>'[2]S5 Maquette'!C87</f>
        <v>0</v>
      </c>
      <c r="C87" s="42">
        <f>'[2]S5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'[2]S5 Maquette'!B88</f>
        <v>0</v>
      </c>
      <c r="B88" s="43">
        <f>'[2]S5 Maquette'!C88</f>
        <v>0</v>
      </c>
      <c r="C88" s="42">
        <f>'[2]S5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'[2]S5 Maquette'!B89</f>
        <v>0</v>
      </c>
      <c r="B89" s="43">
        <f>'[2]S5 Maquette'!C89</f>
        <v>0</v>
      </c>
      <c r="C89" s="42">
        <f>'[2]S5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'[2]S5 Maquette'!B90</f>
        <v>0</v>
      </c>
      <c r="B90" s="43">
        <f>'[2]S5 Maquette'!C90</f>
        <v>0</v>
      </c>
      <c r="C90" s="42">
        <f>'[2]S5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'[2]S5 Maquette'!B91</f>
        <v>0</v>
      </c>
      <c r="B91" s="43">
        <f>'[2]S5 Maquette'!C91</f>
        <v>0</v>
      </c>
      <c r="C91" s="42">
        <f>'[2]S5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'[2]S5 Maquette'!B92</f>
        <v>0</v>
      </c>
      <c r="B92" s="43">
        <f>'[2]S5 Maquette'!C92</f>
        <v>0</v>
      </c>
      <c r="C92" s="42">
        <f>'[2]S5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'[2]S5 Maquette'!B93</f>
        <v>0</v>
      </c>
      <c r="B93" s="43">
        <f>'[2]S5 Maquette'!C93</f>
        <v>0</v>
      </c>
      <c r="C93" s="42">
        <f>'[2]S5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'[2]S5 Maquette'!B94</f>
        <v>0</v>
      </c>
      <c r="B94" s="43">
        <f>'[2]S5 Maquette'!C94</f>
        <v>0</v>
      </c>
      <c r="C94" s="42">
        <f>'[2]S5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'[2]S5 Maquette'!B95</f>
        <v>0</v>
      </c>
      <c r="B95" s="43">
        <f>'[2]S5 Maquette'!C95</f>
        <v>0</v>
      </c>
      <c r="C95" s="42">
        <f>'[2]S5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'[2]S5 Maquette'!B96</f>
        <v>0</v>
      </c>
      <c r="B96" s="43">
        <f>'[2]S5 Maquette'!C96</f>
        <v>0</v>
      </c>
      <c r="C96" s="42">
        <f>'[2]S5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'[2]S5 Maquette'!B97</f>
        <v>0</v>
      </c>
      <c r="B97" s="43">
        <f>'[2]S5 Maquette'!C97</f>
        <v>0</v>
      </c>
      <c r="C97" s="42">
        <f>'[2]S5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'[2]S5 Maquette'!B98</f>
        <v>0</v>
      </c>
      <c r="B98" s="43">
        <f>'[2]S5 Maquette'!C98</f>
        <v>0</v>
      </c>
      <c r="C98" s="42">
        <f>'[2]S5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'[2]S5 Maquette'!B99</f>
        <v>0</v>
      </c>
      <c r="B99" s="43">
        <f>'[2]S5 Maquette'!C99</f>
        <v>0</v>
      </c>
      <c r="C99" s="42">
        <f>'[2]S5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'[2]S5 Maquette'!B100</f>
        <v>0</v>
      </c>
      <c r="B100" s="43">
        <f>'[2]S5 Maquette'!C100</f>
        <v>0</v>
      </c>
      <c r="C100" s="42">
        <f>'[2]S5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'[2]S5 Maquette'!B101</f>
        <v>0</v>
      </c>
      <c r="B101" s="43">
        <f>'[2]S5 Maquette'!C101</f>
        <v>0</v>
      </c>
      <c r="C101" s="42">
        <f>'[2]S5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'[2]S5 Maquette'!B102</f>
        <v>0</v>
      </c>
      <c r="B102" s="43">
        <f>'[2]S5 Maquette'!C102</f>
        <v>0</v>
      </c>
      <c r="C102" s="42">
        <f>'[2]S5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'[2]S5 Maquette'!B103</f>
        <v>0</v>
      </c>
      <c r="B103" s="43">
        <f>'[2]S5 Maquette'!C103</f>
        <v>0</v>
      </c>
      <c r="C103" s="42">
        <f>'[2]S5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'[2]S5 Maquette'!B104</f>
        <v>0</v>
      </c>
      <c r="B104" s="43">
        <f>'[2]S5 Maquette'!C104</f>
        <v>0</v>
      </c>
      <c r="C104" s="42">
        <f>'[2]S5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'[2]S5 Maquette'!B105</f>
        <v>0</v>
      </c>
      <c r="B105" s="43">
        <f>'[2]S5 Maquette'!C105</f>
        <v>0</v>
      </c>
      <c r="C105" s="42">
        <f>'[2]S5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'[2]S5 Maquette'!B106</f>
        <v>0</v>
      </c>
      <c r="B106" s="43">
        <f>'[2]S5 Maquette'!C106</f>
        <v>0</v>
      </c>
      <c r="C106" s="42">
        <f>'[2]S5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'[2]S5 Maquette'!B107</f>
        <v>0</v>
      </c>
      <c r="B107" s="43">
        <f>'[2]S5 Maquette'!C107</f>
        <v>0</v>
      </c>
      <c r="C107" s="42">
        <f>'[2]S5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'[2]S5 Maquette'!B108</f>
        <v>0</v>
      </c>
      <c r="B108" s="43">
        <f>'[2]S5 Maquette'!C108</f>
        <v>0</v>
      </c>
      <c r="C108" s="42">
        <f>'[2]S5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'[2]S5 Maquette'!B109</f>
        <v>0</v>
      </c>
      <c r="B109" s="43">
        <f>'[2]S5 Maquette'!C109</f>
        <v>0</v>
      </c>
      <c r="C109" s="42">
        <f>'[2]S5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'[2]S5 Maquette'!B110</f>
        <v>0</v>
      </c>
      <c r="B110" s="43">
        <f>'[2]S5 Maquette'!C110</f>
        <v>0</v>
      </c>
      <c r="C110" s="42">
        <f>'[2]S5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'[2]S5 Maquette'!B111</f>
        <v>0</v>
      </c>
      <c r="B111" s="43">
        <f>'[2]S5 Maquette'!C111</f>
        <v>0</v>
      </c>
      <c r="C111" s="42">
        <f>'[2]S5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'[2]S5 Maquette'!B112</f>
        <v>0</v>
      </c>
      <c r="B112" s="43">
        <f>'[2]S5 Maquette'!C112</f>
        <v>0</v>
      </c>
      <c r="C112" s="42">
        <f>'[2]S5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'[2]S5 Maquette'!B113</f>
        <v>0</v>
      </c>
      <c r="B113" s="43">
        <f>'[2]S5 Maquette'!C113</f>
        <v>0</v>
      </c>
      <c r="C113" s="42">
        <f>'[2]S5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'[2]S5 Maquette'!B114</f>
        <v>0</v>
      </c>
      <c r="B114" s="43">
        <f>'[2]S5 Maquette'!C114</f>
        <v>0</v>
      </c>
      <c r="C114" s="42">
        <f>'[2]S5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'[2]S5 Maquette'!B115</f>
        <v>0</v>
      </c>
      <c r="B115" s="43">
        <f>'[2]S5 Maquette'!C115</f>
        <v>0</v>
      </c>
      <c r="C115" s="42">
        <f>'[2]S5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'[2]S5 Maquette'!B116</f>
        <v>0</v>
      </c>
      <c r="B116" s="43">
        <f>'[2]S5 Maquette'!C116</f>
        <v>0</v>
      </c>
      <c r="C116" s="42">
        <f>'[2]S5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'[2]S5 Maquette'!B117</f>
        <v>0</v>
      </c>
      <c r="B117" s="43">
        <f>'[2]S5 Maquette'!C117</f>
        <v>0</v>
      </c>
      <c r="C117" s="42">
        <f>'[2]S5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'[2]S5 Maquette'!B118</f>
        <v>0</v>
      </c>
      <c r="B118" s="43">
        <f>'[2]S5 Maquette'!C118</f>
        <v>0</v>
      </c>
      <c r="C118" s="42">
        <f>'[2]S5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'[2]S5 Maquette'!B119</f>
        <v>0</v>
      </c>
      <c r="B119" s="43">
        <f>'[2]S5 Maquette'!C119</f>
        <v>0</v>
      </c>
      <c r="C119" s="42">
        <f>'[2]S5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'[2]S5 Maquette'!B120</f>
        <v>0</v>
      </c>
      <c r="B120" s="43">
        <f>'[2]S5 Maquette'!C120</f>
        <v>0</v>
      </c>
      <c r="C120" s="42">
        <f>'[2]S5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'[2]S5 Maquette'!B121</f>
        <v>0</v>
      </c>
      <c r="B121" s="43">
        <f>'[2]S5 Maquette'!C121</f>
        <v>0</v>
      </c>
      <c r="C121" s="42">
        <f>'[2]S5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'[2]S5 Maquette'!B122</f>
        <v>0</v>
      </c>
      <c r="B122" s="43">
        <f>'[2]S5 Maquette'!C122</f>
        <v>0</v>
      </c>
      <c r="C122" s="42">
        <f>'[2]S5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'[2]S5 Maquette'!B123</f>
        <v>0</v>
      </c>
      <c r="B123" s="43">
        <f>'[2]S5 Maquette'!C123</f>
        <v>0</v>
      </c>
      <c r="C123" s="42">
        <f>'[2]S5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'[2]S5 Maquette'!B124</f>
        <v>0</v>
      </c>
      <c r="B124" s="43">
        <f>'[2]S5 Maquette'!C124</f>
        <v>0</v>
      </c>
      <c r="C124" s="42">
        <f>'[2]S5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'[2]S5 Maquette'!B125</f>
        <v>0</v>
      </c>
      <c r="B125" s="43">
        <f>'[2]S5 Maquette'!C125</f>
        <v>0</v>
      </c>
      <c r="C125" s="42">
        <f>'[2]S5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'[2]S5 Maquette'!B126</f>
        <v>0</v>
      </c>
      <c r="B126" s="43">
        <f>'[2]S5 Maquette'!C126</f>
        <v>0</v>
      </c>
      <c r="C126" s="42">
        <f>'[2]S5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'[2]S5 Maquette'!B127</f>
        <v>0</v>
      </c>
      <c r="B127" s="43">
        <f>'[2]S5 Maquette'!C127</f>
        <v>0</v>
      </c>
      <c r="C127" s="42">
        <f>'[2]S5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'[2]S5 Maquette'!B128</f>
        <v>0</v>
      </c>
      <c r="B128" s="43">
        <f>'[2]S5 Maquette'!C128</f>
        <v>0</v>
      </c>
      <c r="C128" s="42">
        <f>'[2]S5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'[2]S5 Maquette'!B129</f>
        <v>0</v>
      </c>
      <c r="B129" s="43">
        <f>'[2]S5 Maquette'!C129</f>
        <v>0</v>
      </c>
      <c r="C129" s="42">
        <f>'[2]S5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'[2]S5 Maquette'!B130</f>
        <v>0</v>
      </c>
      <c r="B130" s="43">
        <f>'[2]S5 Maquette'!C130</f>
        <v>0</v>
      </c>
      <c r="C130" s="42">
        <f>'[2]S5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'[2]S5 Maquette'!B131</f>
        <v>0</v>
      </c>
      <c r="B131" s="43">
        <f>'[2]S5 Maquette'!C131</f>
        <v>0</v>
      </c>
      <c r="C131" s="42">
        <f>'[2]S5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'[2]S5 Maquette'!B132</f>
        <v>0</v>
      </c>
      <c r="B132" s="43">
        <f>'[2]S5 Maquette'!C132</f>
        <v>0</v>
      </c>
      <c r="C132" s="42">
        <f>'[2]S5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'[2]S5 Maquette'!B133</f>
        <v>0</v>
      </c>
      <c r="B133" s="43">
        <f>'[2]S5 Maquette'!C133</f>
        <v>0</v>
      </c>
      <c r="C133" s="42">
        <f>'[2]S5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'[2]S5 Maquette'!B134</f>
        <v>0</v>
      </c>
      <c r="B134" s="43">
        <f>'[2]S5 Maquette'!C134</f>
        <v>0</v>
      </c>
      <c r="C134" s="42">
        <f>'[2]S5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'[2]S5 Maquette'!B135</f>
        <v>0</v>
      </c>
      <c r="B135" s="43">
        <f>'[2]S5 Maquette'!C135</f>
        <v>0</v>
      </c>
      <c r="C135" s="42">
        <f>'[2]S5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'[2]S5 Maquette'!B136</f>
        <v>0</v>
      </c>
      <c r="B136" s="43">
        <f>'[2]S5 Maquette'!C136</f>
        <v>0</v>
      </c>
      <c r="C136" s="42">
        <f>'[2]S5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'[2]S5 Maquette'!B137</f>
        <v>0</v>
      </c>
      <c r="B137" s="43">
        <f>'[2]S5 Maquette'!C137</f>
        <v>0</v>
      </c>
      <c r="C137" s="42">
        <f>'[2]S5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'[2]S5 Maquette'!B138</f>
        <v>0</v>
      </c>
      <c r="B138" s="43">
        <f>'[2]S5 Maquette'!C138</f>
        <v>0</v>
      </c>
      <c r="C138" s="42">
        <f>'[2]S5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'[2]S5 Maquette'!B139</f>
        <v>0</v>
      </c>
      <c r="B139" s="43">
        <f>'[2]S5 Maquette'!C139</f>
        <v>0</v>
      </c>
      <c r="C139" s="42">
        <f>'[2]S5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'[2]S5 Maquette'!B140</f>
        <v>0</v>
      </c>
      <c r="B140" s="43">
        <f>'[2]S5 Maquette'!C140</f>
        <v>0</v>
      </c>
      <c r="C140" s="42">
        <f>'[2]S5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'[2]S5 Maquette'!B141</f>
        <v>0</v>
      </c>
      <c r="B141" s="43">
        <f>'[2]S5 Maquette'!C141</f>
        <v>0</v>
      </c>
      <c r="C141" s="42">
        <f>'[2]S5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'[2]S5 Maquette'!B142</f>
        <v>0</v>
      </c>
      <c r="B142" s="43">
        <f>'[2]S5 Maquette'!C142</f>
        <v>0</v>
      </c>
      <c r="C142" s="42">
        <f>'[2]S5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'[2]S5 Maquette'!B143</f>
        <v>0</v>
      </c>
      <c r="B143" s="43">
        <f>'[2]S5 Maquette'!C143</f>
        <v>0</v>
      </c>
      <c r="C143" s="42">
        <f>'[2]S5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'[2]S5 Maquette'!B144</f>
        <v>0</v>
      </c>
      <c r="B144" s="43">
        <f>'[2]S5 Maquette'!C144</f>
        <v>0</v>
      </c>
      <c r="C144" s="42">
        <f>'[2]S5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'[2]S5 Maquette'!B145</f>
        <v>0</v>
      </c>
      <c r="B145" s="43">
        <f>'[2]S5 Maquette'!C145</f>
        <v>0</v>
      </c>
      <c r="C145" s="42">
        <f>'[2]S5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'[2]S5 Maquette'!B146</f>
        <v>0</v>
      </c>
      <c r="B146" s="43">
        <f>'[2]S5 Maquette'!C146</f>
        <v>0</v>
      </c>
      <c r="C146" s="42">
        <f>'[2]S5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'[2]S5 Maquette'!B147</f>
        <v>0</v>
      </c>
      <c r="B147" s="43">
        <f>'[2]S5 Maquette'!C147</f>
        <v>0</v>
      </c>
      <c r="C147" s="42">
        <f>'[2]S5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'[2]S5 Maquette'!B148</f>
        <v>0</v>
      </c>
      <c r="B148" s="43">
        <f>'[2]S5 Maquette'!C148</f>
        <v>0</v>
      </c>
      <c r="C148" s="42">
        <f>'[2]S5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'[2]S5 Maquette'!B149</f>
        <v>0</v>
      </c>
      <c r="B149" s="43">
        <f>'[2]S5 Maquette'!C149</f>
        <v>0</v>
      </c>
      <c r="C149" s="42">
        <f>'[2]S5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'[2]S5 Maquette'!B150</f>
        <v>0</v>
      </c>
      <c r="B150" s="43">
        <f>'[2]S5 Maquette'!C150</f>
        <v>0</v>
      </c>
      <c r="C150" s="42">
        <f>'[2]S5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'[2]S5 Maquette'!B151</f>
        <v>0</v>
      </c>
      <c r="B151" s="43">
        <f>'[2]S5 Maquette'!C151</f>
        <v>0</v>
      </c>
      <c r="C151" s="42">
        <f>'[2]S5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'[2]S5 Maquette'!B152</f>
        <v>0</v>
      </c>
      <c r="B152" s="43">
        <f>'[2]S5 Maquette'!C152</f>
        <v>0</v>
      </c>
      <c r="C152" s="42">
        <f>'[2]S5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'[2]S5 Maquette'!B153</f>
        <v>0</v>
      </c>
      <c r="B153" s="43">
        <f>'[2]S5 Maquette'!C153</f>
        <v>0</v>
      </c>
      <c r="C153" s="42">
        <f>'[2]S5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'[2]S5 Maquette'!B154</f>
        <v>0</v>
      </c>
      <c r="B154" s="43">
        <f>'[2]S5 Maquette'!C154</f>
        <v>0</v>
      </c>
      <c r="C154" s="42">
        <f>'[2]S5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'[2]S5 Maquette'!B155</f>
        <v>0</v>
      </c>
      <c r="B155" s="43">
        <f>'[2]S5 Maquette'!C155</f>
        <v>0</v>
      </c>
      <c r="C155" s="42">
        <f>'[2]S5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'[2]S5 Maquette'!B156</f>
        <v>0</v>
      </c>
      <c r="B156" s="43">
        <f>'[2]S5 Maquette'!C156</f>
        <v>0</v>
      </c>
      <c r="C156" s="42">
        <f>'[2]S5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'[2]S5 Maquette'!B157</f>
        <v>0</v>
      </c>
      <c r="B157" s="43">
        <f>'[2]S5 Maquette'!C157</f>
        <v>0</v>
      </c>
      <c r="C157" s="42">
        <f>'[2]S5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'[2]S5 Maquette'!B158</f>
        <v>0</v>
      </c>
      <c r="B158" s="43">
        <f>'[2]S5 Maquette'!C158</f>
        <v>0</v>
      </c>
      <c r="C158" s="42">
        <f>'[2]S5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'[2]S5 Maquette'!B159</f>
        <v>0</v>
      </c>
      <c r="B159" s="43">
        <f>'[2]S5 Maquette'!C159</f>
        <v>0</v>
      </c>
      <c r="C159" s="42">
        <f>'[2]S5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'[2]S5 Maquette'!B160</f>
        <v>0</v>
      </c>
      <c r="B160" s="43">
        <f>'[2]S5 Maquette'!C160</f>
        <v>0</v>
      </c>
      <c r="C160" s="42">
        <f>'[2]S5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'[2]S5 Maquette'!B161</f>
        <v>0</v>
      </c>
      <c r="B161" s="43">
        <f>'[2]S5 Maquette'!C161</f>
        <v>0</v>
      </c>
      <c r="C161" s="42">
        <f>'[2]S5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'[2]S5 Maquette'!B162</f>
        <v>0</v>
      </c>
      <c r="B162" s="43">
        <f>'[2]S5 Maquette'!C162</f>
        <v>0</v>
      </c>
      <c r="C162" s="42">
        <f>'[2]S5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'[2]S5 Maquette'!B163</f>
        <v>0</v>
      </c>
      <c r="B163" s="43">
        <f>'[2]S5 Maquette'!C163</f>
        <v>0</v>
      </c>
      <c r="C163" s="42">
        <f>'[2]S5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'[2]S5 Maquette'!B164</f>
        <v>0</v>
      </c>
      <c r="B164" s="43">
        <f>'[2]S5 Maquette'!C164</f>
        <v>0</v>
      </c>
      <c r="C164" s="42">
        <f>'[2]S5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'[2]S5 Maquette'!B165</f>
        <v>0</v>
      </c>
      <c r="B165" s="43">
        <f>'[2]S5 Maquette'!C165</f>
        <v>0</v>
      </c>
      <c r="C165" s="42">
        <f>'[2]S5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'[2]S5 Maquette'!B166</f>
        <v>0</v>
      </c>
      <c r="B166" s="43">
        <f>'[2]S5 Maquette'!C166</f>
        <v>0</v>
      </c>
      <c r="C166" s="42">
        <f>'[2]S5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'[2]S5 Maquette'!B167</f>
        <v>0</v>
      </c>
      <c r="B167" s="43">
        <f>'[2]S5 Maquette'!C167</f>
        <v>0</v>
      </c>
      <c r="C167" s="42">
        <f>'[2]S5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'[2]S5 Maquette'!B168</f>
        <v>0</v>
      </c>
      <c r="B168" s="43">
        <f>'[2]S5 Maquette'!C168</f>
        <v>0</v>
      </c>
      <c r="C168" s="42">
        <f>'[2]S5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'[2]S5 Maquette'!B169</f>
        <v>0</v>
      </c>
      <c r="B169" s="43">
        <f>'[2]S5 Maquette'!C169</f>
        <v>0</v>
      </c>
      <c r="C169" s="42">
        <f>'[2]S5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'[2]S5 Maquette'!B170</f>
        <v>0</v>
      </c>
      <c r="B170" s="43">
        <f>'[2]S5 Maquette'!C170</f>
        <v>0</v>
      </c>
      <c r="C170" s="42">
        <f>'[2]S5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'[2]S5 Maquette'!B171</f>
        <v>0</v>
      </c>
      <c r="B171" s="43">
        <f>'[2]S5 Maquette'!C171</f>
        <v>0</v>
      </c>
      <c r="C171" s="42">
        <f>'[2]S5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'[2]S5 Maquette'!B172</f>
        <v>0</v>
      </c>
      <c r="B172" s="43">
        <f>'[2]S5 Maquette'!C172</f>
        <v>0</v>
      </c>
      <c r="C172" s="42">
        <f>'[2]S5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'[2]S5 Maquette'!B173</f>
        <v>0</v>
      </c>
      <c r="B173" s="43">
        <f>'[2]S5 Maquette'!C173</f>
        <v>0</v>
      </c>
      <c r="C173" s="42">
        <f>'[2]S5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'[2]S5 Maquette'!B174</f>
        <v>0</v>
      </c>
      <c r="B174" s="43">
        <f>'[2]S5 Maquette'!C174</f>
        <v>0</v>
      </c>
      <c r="C174" s="42">
        <f>'[2]S5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'[2]S5 Maquette'!B175</f>
        <v>0</v>
      </c>
      <c r="B175" s="43">
        <f>'[2]S5 Maquette'!C175</f>
        <v>0</v>
      </c>
      <c r="C175" s="42">
        <f>'[2]S5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'[2]S5 Maquette'!B176</f>
        <v>0</v>
      </c>
      <c r="B176" s="43">
        <f>'[2]S5 Maquette'!C176</f>
        <v>0</v>
      </c>
      <c r="C176" s="42">
        <f>'[2]S5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'[2]S5 Maquette'!B177</f>
        <v>0</v>
      </c>
      <c r="B177" s="43">
        <f>'[2]S5 Maquette'!C177</f>
        <v>0</v>
      </c>
      <c r="C177" s="42">
        <f>'[2]S5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'[2]S5 Maquette'!B178</f>
        <v>0</v>
      </c>
      <c r="B178" s="43">
        <f>'[2]S5 Maquette'!C178</f>
        <v>0</v>
      </c>
      <c r="C178" s="42">
        <f>'[2]S5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'[2]S5 Maquette'!B179</f>
        <v>0</v>
      </c>
      <c r="B179" s="43">
        <f>'[2]S5 Maquette'!C179</f>
        <v>0</v>
      </c>
      <c r="C179" s="42">
        <f>'[2]S5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'[2]S5 Maquette'!B180</f>
        <v>0</v>
      </c>
      <c r="B180" s="43">
        <f>'[2]S5 Maquette'!C180</f>
        <v>0</v>
      </c>
      <c r="C180" s="42">
        <f>'[2]S5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'[2]S5 Maquette'!B181</f>
        <v>0</v>
      </c>
      <c r="B181" s="43">
        <f>'[2]S5 Maquette'!C181</f>
        <v>0</v>
      </c>
      <c r="C181" s="42">
        <f>'[2]S5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'[2]S5 Maquette'!B182</f>
        <v>0</v>
      </c>
      <c r="B182" s="43">
        <f>'[2]S5 Maquette'!C182</f>
        <v>0</v>
      </c>
      <c r="C182" s="42">
        <f>'[2]S5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'[2]S5 Maquette'!B183</f>
        <v>0</v>
      </c>
      <c r="B183" s="43">
        <f>'[2]S5 Maquette'!C183</f>
        <v>0</v>
      </c>
      <c r="C183" s="42">
        <f>'[2]S5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'[2]S5 Maquette'!B184</f>
        <v>0</v>
      </c>
      <c r="B184" s="43">
        <f>'[2]S5 Maquette'!C184</f>
        <v>0</v>
      </c>
      <c r="C184" s="42">
        <f>'[2]S5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'[2]S5 Maquette'!B185</f>
        <v>0</v>
      </c>
      <c r="B185" s="43">
        <f>'[2]S5 Maquette'!C185</f>
        <v>0</v>
      </c>
      <c r="C185" s="42">
        <f>'[2]S5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'[2]S5 Maquette'!B186</f>
        <v>0</v>
      </c>
      <c r="B186" s="43">
        <f>'[2]S5 Maquette'!C186</f>
        <v>0</v>
      </c>
      <c r="C186" s="42">
        <f>'[2]S5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'[2]S5 Maquette'!B187</f>
        <v>0</v>
      </c>
      <c r="B187" s="43">
        <f>'[2]S5 Maquette'!C187</f>
        <v>0</v>
      </c>
      <c r="C187" s="42">
        <f>'[2]S5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'[2]S5 Maquette'!B188</f>
        <v>0</v>
      </c>
      <c r="B188" s="43">
        <f>'[2]S5 Maquette'!C188</f>
        <v>0</v>
      </c>
      <c r="C188" s="42">
        <f>'[2]S5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'[2]S5 Maquette'!B189</f>
        <v>0</v>
      </c>
      <c r="B189" s="43">
        <f>'[2]S5 Maquette'!C189</f>
        <v>0</v>
      </c>
      <c r="C189" s="42">
        <f>'[2]S5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'[2]S5 Maquette'!B190</f>
        <v>0</v>
      </c>
      <c r="B190" s="43">
        <f>'[2]S5 Maquette'!C190</f>
        <v>0</v>
      </c>
      <c r="C190" s="42">
        <f>'[2]S5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'[2]S5 Maquette'!B191</f>
        <v>0</v>
      </c>
      <c r="B191" s="43">
        <f>'[2]S5 Maquette'!C191</f>
        <v>0</v>
      </c>
      <c r="C191" s="42">
        <f>'[2]S5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'[2]S5 Maquette'!B192</f>
        <v>0</v>
      </c>
      <c r="B192" s="43">
        <f>'[2]S5 Maquette'!C192</f>
        <v>0</v>
      </c>
      <c r="C192" s="42">
        <f>'[2]S5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'[2]S5 Maquette'!B193</f>
        <v>0</v>
      </c>
      <c r="B193" s="43">
        <f>'[2]S5 Maquette'!C193</f>
        <v>0</v>
      </c>
      <c r="C193" s="42">
        <f>'[2]S5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'[2]S5 Maquette'!B194</f>
        <v>0</v>
      </c>
      <c r="B194" s="43">
        <f>'[2]S5 Maquette'!C194</f>
        <v>0</v>
      </c>
      <c r="C194" s="42">
        <f>'[2]S5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'[2]S5 Maquette'!B195</f>
        <v>0</v>
      </c>
      <c r="B195" s="43">
        <f>'[2]S5 Maquette'!C195</f>
        <v>0</v>
      </c>
      <c r="C195" s="42">
        <f>'[2]S5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'[2]S5 Maquette'!B196</f>
        <v>0</v>
      </c>
      <c r="B196" s="43">
        <f>'[2]S5 Maquette'!C196</f>
        <v>0</v>
      </c>
      <c r="C196" s="42">
        <f>'[2]S5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'[2]S5 Maquette'!B197</f>
        <v>0</v>
      </c>
      <c r="B197" s="43">
        <f>'[2]S5 Maquette'!C197</f>
        <v>0</v>
      </c>
      <c r="C197" s="42">
        <f>'[2]S5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'[2]S5 Maquette'!B198</f>
        <v>0</v>
      </c>
      <c r="B198" s="43">
        <f>'[2]S5 Maquette'!C198</f>
        <v>0</v>
      </c>
      <c r="C198" s="42">
        <f>'[2]S5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'[2]S5 Maquette'!B199</f>
        <v>0</v>
      </c>
      <c r="B199" s="43">
        <f>'[2]S5 Maquette'!C199</f>
        <v>0</v>
      </c>
      <c r="C199" s="42">
        <f>'[2]S5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'[2]S5 Maquette'!B200</f>
        <v>0</v>
      </c>
      <c r="B200" s="43">
        <f>'[2]S5 Maquette'!C200</f>
        <v>0</v>
      </c>
      <c r="C200" s="42">
        <f>'[2]S5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'[2]S5 Maquette'!B201</f>
        <v>0</v>
      </c>
      <c r="B201" s="43">
        <f>'[2]S5 Maquette'!C201</f>
        <v>0</v>
      </c>
      <c r="C201" s="42">
        <f>'[2]S5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'[2]S5 Maquette'!B202</f>
        <v>0</v>
      </c>
      <c r="B202" s="43">
        <f>'[2]S5 Maquette'!C202</f>
        <v>0</v>
      </c>
      <c r="C202" s="42">
        <f>'[2]S5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'[2]S5 Maquette'!B203</f>
        <v>0</v>
      </c>
      <c r="B203" s="43">
        <f>'[2]S5 Maquette'!C203</f>
        <v>0</v>
      </c>
      <c r="C203" s="42">
        <f>'[2]S5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'[2]S5 Maquette'!B204</f>
        <v>0</v>
      </c>
      <c r="B204" s="43">
        <f>'[2]S5 Maquette'!C204</f>
        <v>0</v>
      </c>
      <c r="C204" s="42">
        <f>'[2]S5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'[2]S5 Maquette'!B205</f>
        <v>0</v>
      </c>
      <c r="B205" s="43">
        <f>'[2]S5 Maquette'!C205</f>
        <v>0</v>
      </c>
      <c r="C205" s="42">
        <f>'[2]S5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'[2]S5 Maquette'!B206</f>
        <v>0</v>
      </c>
      <c r="B206" s="43">
        <f>'[2]S5 Maquette'!C206</f>
        <v>0</v>
      </c>
      <c r="C206" s="42">
        <f>'[2]S5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'[2]S5 Maquette'!B207</f>
        <v>0</v>
      </c>
      <c r="B207" s="43">
        <f>'[2]S5 Maquette'!C207</f>
        <v>0</v>
      </c>
      <c r="C207" s="42">
        <f>'[2]S5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'[2]S5 Maquette'!B208</f>
        <v>0</v>
      </c>
      <c r="B208" s="43">
        <f>'[2]S5 Maquette'!C208</f>
        <v>0</v>
      </c>
      <c r="C208" s="42">
        <f>'[2]S5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'[2]S5 Maquette'!B209</f>
        <v>0</v>
      </c>
      <c r="B209" s="43">
        <f>'[2]S5 Maquette'!C209</f>
        <v>0</v>
      </c>
      <c r="C209" s="42">
        <f>'[2]S5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'[2]S5 Maquette'!B210</f>
        <v>0</v>
      </c>
      <c r="B210" s="43">
        <f>'[2]S5 Maquette'!C210</f>
        <v>0</v>
      </c>
      <c r="C210" s="42">
        <f>'[2]S5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'[2]S5 Maquette'!B211</f>
        <v>0</v>
      </c>
      <c r="B211" s="43">
        <f>'[2]S5 Maquette'!C211</f>
        <v>0</v>
      </c>
      <c r="C211" s="42">
        <f>'[2]S5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'[2]S5 Maquette'!B212</f>
        <v>0</v>
      </c>
      <c r="B212" s="43">
        <f>'[2]S5 Maquette'!C212</f>
        <v>0</v>
      </c>
      <c r="C212" s="42">
        <f>'[2]S5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'[2]S5 Maquette'!B213</f>
        <v>0</v>
      </c>
      <c r="B213" s="43">
        <f>'[2]S5 Maquette'!C213</f>
        <v>0</v>
      </c>
      <c r="C213" s="42">
        <f>'[2]S5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'[2]S5 Maquette'!B214</f>
        <v>0</v>
      </c>
      <c r="B214" s="43">
        <f>'[2]S5 Maquette'!C214</f>
        <v>0</v>
      </c>
      <c r="C214" s="42">
        <f>'[2]S5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'[2]S5 Maquette'!B215</f>
        <v>0</v>
      </c>
      <c r="B215" s="43">
        <f>'[2]S5 Maquette'!C215</f>
        <v>0</v>
      </c>
      <c r="C215" s="42">
        <f>'[2]S5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'[2]S5 Maquette'!B216</f>
        <v>0</v>
      </c>
      <c r="B216" s="43">
        <f>'[2]S5 Maquette'!C216</f>
        <v>0</v>
      </c>
      <c r="C216" s="42">
        <f>'[2]S5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'[2]S5 Maquette'!B217</f>
        <v>0</v>
      </c>
      <c r="B217" s="43">
        <f>'[2]S5 Maquette'!C217</f>
        <v>0</v>
      </c>
      <c r="C217" s="42">
        <f>'[2]S5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'[2]S5 Maquette'!B218</f>
        <v>0</v>
      </c>
      <c r="B218" s="43">
        <f>'[2]S5 Maquette'!C218</f>
        <v>0</v>
      </c>
      <c r="C218" s="42">
        <f>'[2]S5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'[2]S5 Maquette'!B219</f>
        <v>0</v>
      </c>
      <c r="B219" s="43">
        <f>'[2]S5 Maquette'!C219</f>
        <v>0</v>
      </c>
      <c r="C219" s="42">
        <f>'[2]S5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'[2]S5 Maquette'!B220</f>
        <v>0</v>
      </c>
      <c r="B220" s="43">
        <f>'[2]S5 Maquette'!C220</f>
        <v>0</v>
      </c>
      <c r="C220" s="42">
        <f>'[2]S5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'[2]S5 Maquette'!B221</f>
        <v>0</v>
      </c>
      <c r="B221" s="43">
        <f>'[2]S5 Maquette'!C221</f>
        <v>0</v>
      </c>
      <c r="C221" s="42">
        <f>'[2]S5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'[2]S5 Maquette'!B222</f>
        <v>0</v>
      </c>
      <c r="B222" s="43">
        <f>'[2]S5 Maquette'!C222</f>
        <v>0</v>
      </c>
      <c r="C222" s="42">
        <f>'[2]S5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'[2]S5 Maquette'!B223</f>
        <v>0</v>
      </c>
      <c r="B223" s="43">
        <f>'[2]S5 Maquette'!C223</f>
        <v>0</v>
      </c>
      <c r="C223" s="42">
        <f>'[2]S5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'[2]S5 Maquette'!B224</f>
        <v>0</v>
      </c>
      <c r="B224" s="43">
        <f>'[2]S5 Maquette'!C224</f>
        <v>0</v>
      </c>
      <c r="C224" s="42">
        <f>'[2]S5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'[2]S5 Maquette'!B225</f>
        <v>0</v>
      </c>
      <c r="B225" s="43">
        <f>'[2]S5 Maquette'!C225</f>
        <v>0</v>
      </c>
      <c r="C225" s="42">
        <f>'[2]S5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'[2]S5 Maquette'!B226</f>
        <v>0</v>
      </c>
      <c r="B226" s="43">
        <f>'[2]S5 Maquette'!C226</f>
        <v>0</v>
      </c>
      <c r="C226" s="42">
        <f>'[2]S5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'[2]S5 Maquette'!B227</f>
        <v>0</v>
      </c>
      <c r="B227" s="43">
        <f>'[2]S5 Maquette'!C227</f>
        <v>0</v>
      </c>
      <c r="C227" s="42">
        <f>'[2]S5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'[2]S5 Maquette'!B228</f>
        <v>0</v>
      </c>
      <c r="B228" s="43">
        <f>'[2]S5 Maquette'!C228</f>
        <v>0</v>
      </c>
      <c r="C228" s="42">
        <f>'[2]S5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'[2]S5 Maquette'!B229</f>
        <v>0</v>
      </c>
      <c r="B229" s="43">
        <f>'[2]S5 Maquette'!C229</f>
        <v>0</v>
      </c>
      <c r="C229" s="42">
        <f>'[2]S5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'[2]S5 Maquette'!B230</f>
        <v>0</v>
      </c>
      <c r="B230" s="43">
        <f>'[2]S5 Maquette'!C230</f>
        <v>0</v>
      </c>
      <c r="C230" s="42">
        <f>'[2]S5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'[2]S5 Maquette'!B231</f>
        <v>0</v>
      </c>
      <c r="B231" s="43">
        <f>'[2]S5 Maquette'!C231</f>
        <v>0</v>
      </c>
      <c r="C231" s="42">
        <f>'[2]S5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'[2]S5 Maquette'!B232</f>
        <v>0</v>
      </c>
      <c r="B232" s="43">
        <f>'[2]S5 Maquette'!C232</f>
        <v>0</v>
      </c>
      <c r="C232" s="42">
        <f>'[2]S5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'[2]S5 Maquette'!B233</f>
        <v>0</v>
      </c>
      <c r="B233" s="43">
        <f>'[2]S5 Maquette'!C233</f>
        <v>0</v>
      </c>
      <c r="C233" s="42">
        <f>'[2]S5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'[2]S5 Maquette'!B234</f>
        <v>0</v>
      </c>
      <c r="B234" s="43">
        <f>'[2]S5 Maquette'!C234</f>
        <v>0</v>
      </c>
      <c r="C234" s="42">
        <f>'[2]S5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'[2]S5 Maquette'!B235</f>
        <v>0</v>
      </c>
      <c r="B235" s="43">
        <f>'[2]S5 Maquette'!C235</f>
        <v>0</v>
      </c>
      <c r="C235" s="42">
        <f>'[2]S5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'[2]S5 Maquette'!B236</f>
        <v>0</v>
      </c>
      <c r="B236" s="43">
        <f>'[2]S5 Maquette'!C236</f>
        <v>0</v>
      </c>
      <c r="C236" s="42">
        <f>'[2]S5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'[2]S5 Maquette'!B237</f>
        <v>0</v>
      </c>
      <c r="B237" s="43">
        <f>'[2]S5 Maquette'!C237</f>
        <v>0</v>
      </c>
      <c r="C237" s="42">
        <f>'[2]S5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'[2]S5 Maquette'!B238</f>
        <v>0</v>
      </c>
      <c r="B238" s="43">
        <f>'[2]S5 Maquette'!C238</f>
        <v>0</v>
      </c>
      <c r="C238" s="42">
        <f>'[2]S5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'[2]S5 Maquette'!B239</f>
        <v>0</v>
      </c>
      <c r="B239" s="43">
        <f>'[2]S5 Maquette'!C239</f>
        <v>0</v>
      </c>
      <c r="C239" s="42">
        <f>'[2]S5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'[2]S5 Maquette'!B240</f>
        <v>0</v>
      </c>
      <c r="B240" s="43">
        <f>'[2]S5 Maquette'!C240</f>
        <v>0</v>
      </c>
      <c r="C240" s="42">
        <f>'[2]S5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'[2]S5 Maquette'!B241</f>
        <v>0</v>
      </c>
      <c r="B241" s="43">
        <f>'[2]S5 Maquette'!C241</f>
        <v>0</v>
      </c>
      <c r="C241" s="42">
        <f>'[2]S5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'[2]S5 Maquette'!B242</f>
        <v>0</v>
      </c>
      <c r="B242" s="43">
        <f>'[2]S5 Maquette'!C242</f>
        <v>0</v>
      </c>
      <c r="C242" s="42">
        <f>'[2]S5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'[2]S5 Maquette'!B243</f>
        <v>0</v>
      </c>
      <c r="B243" s="43">
        <f>'[2]S5 Maquette'!C243</f>
        <v>0</v>
      </c>
      <c r="C243" s="42">
        <f>'[2]S5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'[2]S5 Maquette'!B244</f>
        <v>0</v>
      </c>
      <c r="B244" s="43">
        <f>'[2]S5 Maquette'!C244</f>
        <v>0</v>
      </c>
      <c r="C244" s="42">
        <f>'[2]S5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'[2]S5 Maquette'!B245</f>
        <v>0</v>
      </c>
      <c r="B245" s="43">
        <f>'[2]S5 Maquette'!C245</f>
        <v>0</v>
      </c>
      <c r="C245" s="42">
        <f>'[2]S5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'[2]S5 Maquette'!B246</f>
        <v>0</v>
      </c>
      <c r="B246" s="43">
        <f>'[2]S5 Maquette'!C246</f>
        <v>0</v>
      </c>
      <c r="C246" s="42">
        <f>'[2]S5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'[2]S5 Maquette'!B247</f>
        <v>0</v>
      </c>
      <c r="B247" s="43">
        <f>'[2]S5 Maquette'!C247</f>
        <v>0</v>
      </c>
      <c r="C247" s="42">
        <f>'[2]S5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'[2]S5 Maquette'!B248</f>
        <v>0</v>
      </c>
      <c r="B248" s="43">
        <f>'[2]S5 Maquette'!C248</f>
        <v>0</v>
      </c>
      <c r="C248" s="42">
        <f>'[2]S5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'[2]S5 Maquette'!B249</f>
        <v>0</v>
      </c>
      <c r="B249" s="43">
        <f>'[2]S5 Maquette'!C249</f>
        <v>0</v>
      </c>
      <c r="C249" s="42">
        <f>'[2]S5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'[2]S5 Maquette'!B250</f>
        <v>0</v>
      </c>
      <c r="B250" s="43">
        <f>'[2]S5 Maquette'!C250</f>
        <v>0</v>
      </c>
      <c r="C250" s="42">
        <f>'[2]S5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'[2]S5 Maquette'!B251</f>
        <v>0</v>
      </c>
      <c r="B251" s="43">
        <f>'[2]S5 Maquette'!C251</f>
        <v>0</v>
      </c>
      <c r="C251" s="42">
        <f>'[2]S5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'[2]S5 Maquette'!B252</f>
        <v>0</v>
      </c>
      <c r="B252" s="43">
        <f>'[2]S5 Maquette'!C252</f>
        <v>0</v>
      </c>
      <c r="C252" s="42">
        <f>'[2]S5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'[2]S5 Maquette'!B253</f>
        <v>0</v>
      </c>
      <c r="B253" s="43">
        <f>'[2]S5 Maquette'!C253</f>
        <v>0</v>
      </c>
      <c r="C253" s="42">
        <f>'[2]S5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'[2]S5 Maquette'!B254</f>
        <v>0</v>
      </c>
      <c r="B254" s="43">
        <f>'[2]S5 Maquette'!C254</f>
        <v>0</v>
      </c>
      <c r="C254" s="42">
        <f>'[2]S5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'[2]S5 Maquette'!B255</f>
        <v>0</v>
      </c>
      <c r="B255" s="43">
        <f>'[2]S5 Maquette'!C255</f>
        <v>0</v>
      </c>
      <c r="C255" s="42">
        <f>'[2]S5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'[2]S5 Maquette'!B256</f>
        <v>0</v>
      </c>
      <c r="B256" s="43">
        <f>'[2]S5 Maquette'!C256</f>
        <v>0</v>
      </c>
      <c r="C256" s="42">
        <f>'[2]S5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'[2]S5 Maquette'!B257</f>
        <v>0</v>
      </c>
      <c r="B257" s="43">
        <f>'[2]S5 Maquette'!C257</f>
        <v>0</v>
      </c>
      <c r="C257" s="42">
        <f>'[2]S5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'[2]S5 Maquette'!B258</f>
        <v>0</v>
      </c>
      <c r="B258" s="43">
        <f>'[2]S5 Maquette'!C258</f>
        <v>0</v>
      </c>
      <c r="C258" s="42">
        <f>'[2]S5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'[2]S5 Maquette'!B259</f>
        <v>0</v>
      </c>
      <c r="B259" s="43">
        <f>'[2]S5 Maquette'!C259</f>
        <v>0</v>
      </c>
      <c r="C259" s="42">
        <f>'[2]S5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'[2]S5 Maquette'!B260</f>
        <v>0</v>
      </c>
      <c r="B260" s="43">
        <f>'[2]S5 Maquette'!C260</f>
        <v>0</v>
      </c>
      <c r="C260" s="42">
        <f>'[2]S5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'[2]S5 Maquette'!B261</f>
        <v>0</v>
      </c>
      <c r="B261" s="43">
        <f>'[2]S5 Maquette'!C261</f>
        <v>0</v>
      </c>
      <c r="C261" s="42">
        <f>'[2]S5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'[2]S5 Maquette'!B262</f>
        <v>0</v>
      </c>
      <c r="B262" s="43">
        <f>'[2]S5 Maquette'!C262</f>
        <v>0</v>
      </c>
      <c r="C262" s="42">
        <f>'[2]S5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'[2]S5 Maquette'!B263</f>
        <v>0</v>
      </c>
      <c r="B263" s="43">
        <f>'[2]S5 Maquette'!C263</f>
        <v>0</v>
      </c>
      <c r="C263" s="42">
        <f>'[2]S5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'[2]S5 Maquette'!B264</f>
        <v>0</v>
      </c>
      <c r="B264" s="43">
        <f>'[2]S5 Maquette'!C264</f>
        <v>0</v>
      </c>
      <c r="C264" s="42">
        <f>'[2]S5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'[2]S5 Maquette'!B265</f>
        <v>0</v>
      </c>
      <c r="B265" s="43">
        <f>'[2]S5 Maquette'!C265</f>
        <v>0</v>
      </c>
      <c r="C265" s="42">
        <f>'[2]S5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'[2]S5 Maquette'!B266</f>
        <v>0</v>
      </c>
      <c r="B266" s="43">
        <f>'[2]S5 Maquette'!C266</f>
        <v>0</v>
      </c>
      <c r="C266" s="42">
        <f>'[2]S5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'[2]S5 Maquette'!B267</f>
        <v>0</v>
      </c>
      <c r="B267" s="43">
        <f>'[2]S5 Maquette'!C267</f>
        <v>0</v>
      </c>
      <c r="C267" s="42">
        <f>'[2]S5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'[2]S5 Maquette'!B268</f>
        <v>0</v>
      </c>
      <c r="B268" s="43">
        <f>'[2]S5 Maquette'!C268</f>
        <v>0</v>
      </c>
      <c r="C268" s="42">
        <f>'[2]S5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'[2]S5 Maquette'!B269</f>
        <v>0</v>
      </c>
      <c r="B269" s="43">
        <f>'[2]S5 Maquette'!C269</f>
        <v>0</v>
      </c>
      <c r="C269" s="42">
        <f>'[2]S5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'[2]S5 Maquette'!B270</f>
        <v>0</v>
      </c>
      <c r="B270" s="43">
        <f>'[2]S5 Maquette'!C270</f>
        <v>0</v>
      </c>
      <c r="C270" s="42">
        <f>'[2]S5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'[2]S5 Maquette'!B271</f>
        <v>0</v>
      </c>
      <c r="B271" s="43">
        <f>'[2]S5 Maquette'!C271</f>
        <v>0</v>
      </c>
      <c r="C271" s="42">
        <f>'[2]S5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'[2]S5 Maquette'!B272</f>
        <v>0</v>
      </c>
      <c r="B272" s="43">
        <f>'[2]S5 Maquette'!C272</f>
        <v>0</v>
      </c>
      <c r="C272" s="42">
        <f>'[2]S5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'[2]S5 Maquette'!B273</f>
        <v>0</v>
      </c>
      <c r="B273" s="43">
        <f>'[2]S5 Maquette'!C273</f>
        <v>0</v>
      </c>
      <c r="C273" s="42">
        <f>'[2]S5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'[2]S5 Maquette'!B274</f>
        <v>0</v>
      </c>
      <c r="B274" s="43">
        <f>'[2]S5 Maquette'!C274</f>
        <v>0</v>
      </c>
      <c r="C274" s="42">
        <f>'[2]S5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'[2]S5 Maquette'!B275</f>
        <v>0</v>
      </c>
      <c r="B275" s="43">
        <f>'[2]S5 Maquette'!C275</f>
        <v>0</v>
      </c>
      <c r="C275" s="42">
        <f>'[2]S5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'[2]S5 Maquette'!B276</f>
        <v>0</v>
      </c>
      <c r="B276" s="43">
        <f>'[2]S5 Maquette'!C276</f>
        <v>0</v>
      </c>
      <c r="C276" s="42">
        <f>'[2]S5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'[2]S5 Maquette'!B277</f>
        <v>0</v>
      </c>
      <c r="B277" s="43">
        <f>'[2]S5 Maquette'!C277</f>
        <v>0</v>
      </c>
      <c r="C277" s="42">
        <f>'[2]S5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'[2]S5 Maquette'!B278</f>
        <v>0</v>
      </c>
      <c r="B278" s="43">
        <f>'[2]S5 Maquette'!C278</f>
        <v>0</v>
      </c>
      <c r="C278" s="42">
        <f>'[2]S5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'[2]S5 Maquette'!B279</f>
        <v>0</v>
      </c>
      <c r="B279" s="43">
        <f>'[2]S5 Maquette'!C279</f>
        <v>0</v>
      </c>
      <c r="C279" s="42">
        <f>'[2]S5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'[2]S5 Maquette'!B280</f>
        <v>0</v>
      </c>
      <c r="B280" s="43">
        <f>'[2]S5 Maquette'!C280</f>
        <v>0</v>
      </c>
      <c r="C280" s="42">
        <f>'[2]S5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'[2]S5 Maquette'!B281</f>
        <v>0</v>
      </c>
      <c r="B281" s="43">
        <f>'[2]S5 Maquette'!C281</f>
        <v>0</v>
      </c>
      <c r="C281" s="42">
        <f>'[2]S5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'[2]S5 Maquette'!B282</f>
        <v>0</v>
      </c>
      <c r="B282" s="43">
        <f>'[2]S5 Maquette'!C282</f>
        <v>0</v>
      </c>
      <c r="C282" s="42">
        <f>'[2]S5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'[2]S5 Maquette'!B283</f>
        <v>0</v>
      </c>
      <c r="B283" s="43">
        <f>'[2]S5 Maquette'!C283</f>
        <v>0</v>
      </c>
      <c r="C283" s="42">
        <f>'[2]S5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'[2]S5 Maquette'!B284</f>
        <v>0</v>
      </c>
      <c r="B284" s="43">
        <f>'[2]S5 Maquette'!C284</f>
        <v>0</v>
      </c>
      <c r="C284" s="42">
        <f>'[2]S5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'[2]S5 Maquette'!B285</f>
        <v>0</v>
      </c>
      <c r="B285" s="43">
        <f>'[2]S5 Maquette'!C285</f>
        <v>0</v>
      </c>
      <c r="C285" s="42">
        <f>'[2]S5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'[2]S5 Maquette'!B286</f>
        <v>0</v>
      </c>
      <c r="B286" s="43">
        <f>'[2]S5 Maquette'!C286</f>
        <v>0</v>
      </c>
      <c r="C286" s="42">
        <f>'[2]S5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'[2]S5 Maquette'!B287</f>
        <v>0</v>
      </c>
      <c r="B287" s="43">
        <f>'[2]S5 Maquette'!C287</f>
        <v>0</v>
      </c>
      <c r="C287" s="42">
        <f>'[2]S5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'[2]S5 Maquette'!B288</f>
        <v>0</v>
      </c>
      <c r="B288" s="43">
        <f>'[2]S5 Maquette'!C288</f>
        <v>0</v>
      </c>
      <c r="C288" s="42">
        <f>'[2]S5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'[2]S5 Maquette'!B289</f>
        <v>0</v>
      </c>
      <c r="B289" s="43">
        <f>'[2]S5 Maquette'!C289</f>
        <v>0</v>
      </c>
      <c r="C289" s="42">
        <f>'[2]S5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'[2]S5 Maquette'!B290</f>
        <v>0</v>
      </c>
      <c r="B290" s="43">
        <f>'[2]S5 Maquette'!C290</f>
        <v>0</v>
      </c>
      <c r="C290" s="42">
        <f>'[2]S5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'[2]S5 Maquette'!B291</f>
        <v>0</v>
      </c>
      <c r="B291" s="43">
        <f>'[2]S5 Maquette'!C291</f>
        <v>0</v>
      </c>
      <c r="C291" s="42">
        <f>'[2]S5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'[2]S5 Maquette'!B292</f>
        <v>0</v>
      </c>
      <c r="B292" s="43">
        <f>'[2]S5 Maquette'!C292</f>
        <v>0</v>
      </c>
      <c r="C292" s="42">
        <f>'[2]S5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'[2]S5 Maquette'!B293</f>
        <v>0</v>
      </c>
      <c r="B293" s="43">
        <f>'[2]S5 Maquette'!C293</f>
        <v>0</v>
      </c>
      <c r="C293" s="42">
        <f>'[2]S5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'[2]S5 Maquette'!B294</f>
        <v>0</v>
      </c>
      <c r="B294" s="43">
        <f>'[2]S5 Maquette'!C294</f>
        <v>0</v>
      </c>
      <c r="C294" s="42">
        <f>'[2]S5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'[2]S5 Maquette'!B295</f>
        <v>0</v>
      </c>
      <c r="B295" s="43">
        <f>'[2]S5 Maquette'!C295</f>
        <v>0</v>
      </c>
      <c r="C295" s="42">
        <f>'[2]S5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'[2]S5 Maquette'!B296</f>
        <v>0</v>
      </c>
      <c r="B296" s="43">
        <f>'[2]S5 Maquette'!C296</f>
        <v>0</v>
      </c>
      <c r="C296" s="42">
        <f>'[2]S5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'[2]S5 Maquette'!B297</f>
        <v>0</v>
      </c>
      <c r="B297" s="43">
        <f>'[2]S5 Maquette'!C297</f>
        <v>0</v>
      </c>
      <c r="C297" s="42">
        <f>'[2]S5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'[2]S5 Maquette'!B298</f>
        <v>0</v>
      </c>
      <c r="B298" s="43">
        <f>'[2]S5 Maquette'!C298</f>
        <v>0</v>
      </c>
      <c r="C298" s="42">
        <f>'[2]S5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'[2]S5 Maquette'!B299</f>
        <v>0</v>
      </c>
      <c r="B299" s="43">
        <f>'[2]S5 Maquette'!C299</f>
        <v>0</v>
      </c>
      <c r="C299" s="42">
        <f>'[2]S5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'[2]S5 Maquette'!B300</f>
        <v>0</v>
      </c>
      <c r="B300" s="43">
        <f>'[2]S5 Maquette'!C300</f>
        <v>0</v>
      </c>
      <c r="C300" s="42">
        <f>'[2]S5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09" priority="152">
      <formula>$C1="OPTION"</formula>
    </cfRule>
    <cfRule type="expression" dxfId="208" priority="151">
      <formula>$C1="BLOC"</formula>
    </cfRule>
    <cfRule type="expression" dxfId="207" priority="150">
      <formula>$C1="Parcours Pédagogique"</formula>
    </cfRule>
  </conditionalFormatting>
  <conditionalFormatting sqref="A27:C42">
    <cfRule type="expression" dxfId="206" priority="86">
      <formula>$C27="Fermeture"</formula>
    </cfRule>
    <cfRule type="expression" dxfId="205" priority="85">
      <formula>$C27="Création"</formula>
    </cfRule>
    <cfRule type="expression" dxfId="204" priority="84">
      <formula>$C27="Modification"</formula>
    </cfRule>
    <cfRule type="expression" dxfId="203" priority="83">
      <formula>$C27="Modification MCC"</formula>
    </cfRule>
  </conditionalFormatting>
  <conditionalFormatting sqref="A16:S26 A43:S298 T16">
    <cfRule type="expression" dxfId="202" priority="153">
      <formula>$C16="Modification MCC"</formula>
    </cfRule>
  </conditionalFormatting>
  <conditionalFormatting sqref="A18:S26 A43:S300 T18">
    <cfRule type="expression" dxfId="201" priority="157">
      <formula>$C18="Modification"</formula>
    </cfRule>
  </conditionalFormatting>
  <conditionalFormatting sqref="B1:S9 B10:E10 J10:S11 B11:D11 B12:M12 P12 B13:L13 B14:N14 P14:S17 B15:M17 B301:S999">
    <cfRule type="expression" dxfId="200" priority="156">
      <formula>$D1="Fermeture"</formula>
    </cfRule>
    <cfRule type="expression" dxfId="199" priority="155">
      <formula>$D1="Création"</formula>
    </cfRule>
  </conditionalFormatting>
  <conditionalFormatting sqref="C40:M42">
    <cfRule type="expression" dxfId="198" priority="53">
      <formula>$B40="Option"</formula>
    </cfRule>
  </conditionalFormatting>
  <conditionalFormatting sqref="C27:O39 C1:S26">
    <cfRule type="expression" dxfId="197" priority="82">
      <formula>$B1="Option"</formula>
    </cfRule>
  </conditionalFormatting>
  <conditionalFormatting sqref="C43:S999">
    <cfRule type="expression" dxfId="196" priority="142">
      <formula>$B43="Option"</formula>
    </cfRule>
  </conditionalFormatting>
  <conditionalFormatting sqref="D36:M38">
    <cfRule type="expression" dxfId="195" priority="108">
      <formula>$C36="Modification"</formula>
    </cfRule>
    <cfRule type="expression" dxfId="194" priority="109">
      <formula>$C36="Création"</formula>
    </cfRule>
    <cfRule type="expression" dxfId="193" priority="110">
      <formula>$C36="Fermeture"</formula>
    </cfRule>
    <cfRule type="expression" dxfId="192" priority="107">
      <formula>$C36="Modification MCC"</formula>
    </cfRule>
  </conditionalFormatting>
  <conditionalFormatting sqref="D40:M42">
    <cfRule type="expression" dxfId="191" priority="57">
      <formula>$C40="Fermeture"</formula>
    </cfRule>
    <cfRule type="expression" dxfId="190" priority="56">
      <formula>$C40="Création"</formula>
    </cfRule>
    <cfRule type="expression" dxfId="189" priority="55">
      <formula>$C40="Modification"</formula>
    </cfRule>
    <cfRule type="expression" dxfId="188" priority="54">
      <formula>$C40="Modification MCC"</formula>
    </cfRule>
  </conditionalFormatting>
  <conditionalFormatting sqref="D27:O35">
    <cfRule type="expression" dxfId="187" priority="121">
      <formula>$C27="Fermeture"</formula>
    </cfRule>
    <cfRule type="expression" dxfId="186" priority="118">
      <formula>$C27="Modification MCC"</formula>
    </cfRule>
    <cfRule type="expression" dxfId="185" priority="119">
      <formula>$C27="Modification"</formula>
    </cfRule>
    <cfRule type="expression" dxfId="184" priority="120">
      <formula>$C27="Création"</formula>
    </cfRule>
  </conditionalFormatting>
  <conditionalFormatting sqref="J1:J39">
    <cfRule type="expression" dxfId="183" priority="106">
      <formula>$I1="NON"</formula>
    </cfRule>
  </conditionalFormatting>
  <conditionalFormatting sqref="J40:J42">
    <cfRule type="expression" dxfId="182" priority="138">
      <formula>$H40="NON"</formula>
    </cfRule>
  </conditionalFormatting>
  <conditionalFormatting sqref="J43:J999">
    <cfRule type="expression" dxfId="181" priority="148">
      <formula>$I43="NON"</formula>
    </cfRule>
  </conditionalFormatting>
  <conditionalFormatting sqref="K32:K34">
    <cfRule type="expression" dxfId="180" priority="81">
      <formula>$C32="Fermeture"</formula>
    </cfRule>
    <cfRule type="expression" dxfId="179" priority="80">
      <formula>$C32="Création"</formula>
    </cfRule>
    <cfRule type="expression" dxfId="178" priority="79">
      <formula>$C32="Modification"</formula>
    </cfRule>
    <cfRule type="expression" dxfId="177" priority="78">
      <formula>$C32="Modification MCC"</formula>
    </cfRule>
  </conditionalFormatting>
  <conditionalFormatting sqref="K36:K38">
    <cfRule type="expression" dxfId="176" priority="69">
      <formula>$C36="Fermeture"</formula>
    </cfRule>
    <cfRule type="expression" dxfId="175" priority="66">
      <formula>$C36="Modification MCC"</formula>
    </cfRule>
    <cfRule type="expression" dxfId="174" priority="67">
      <formula>$C36="Modification"</formula>
    </cfRule>
    <cfRule type="expression" dxfId="173" priority="68">
      <formula>$C36="Création"</formula>
    </cfRule>
    <cfRule type="expression" dxfId="172" priority="73">
      <formula>$C36="Fermeture"</formula>
    </cfRule>
    <cfRule type="expression" dxfId="171" priority="72">
      <formula>$C36="Création"</formula>
    </cfRule>
    <cfRule type="expression" dxfId="170" priority="71">
      <formula>$C36="Modification"</formula>
    </cfRule>
    <cfRule type="expression" dxfId="169" priority="70">
      <formula>$C36="Modification MCC"</formula>
    </cfRule>
  </conditionalFormatting>
  <conditionalFormatting sqref="K40:K42">
    <cfRule type="expression" dxfId="168" priority="49">
      <formula>$C40="Modification MCC"</formula>
    </cfRule>
    <cfRule type="expression" dxfId="167" priority="45">
      <formula>$C40="Modification MCC"</formula>
    </cfRule>
    <cfRule type="expression" dxfId="166" priority="46">
      <formula>$C40="Modification"</formula>
    </cfRule>
    <cfRule type="expression" dxfId="165" priority="47">
      <formula>$C40="Création"</formula>
    </cfRule>
    <cfRule type="expression" dxfId="164" priority="48">
      <formula>$C40="Fermeture"</formula>
    </cfRule>
    <cfRule type="expression" dxfId="163" priority="50">
      <formula>$C40="Modification"</formula>
    </cfRule>
    <cfRule type="expression" dxfId="162" priority="51">
      <formula>$C40="Création"</formula>
    </cfRule>
    <cfRule type="expression" dxfId="161" priority="52">
      <formula>$C40="Fermeture"</formula>
    </cfRule>
  </conditionalFormatting>
  <conditionalFormatting sqref="L1:L26 L43:L999">
    <cfRule type="expression" dxfId="160" priority="143">
      <formula>$K1="CCI (CC Intégral)"</formula>
    </cfRule>
    <cfRule type="expression" dxfId="159" priority="144">
      <formula>$K1="CT (Contrôle terminal)"</formula>
    </cfRule>
  </conditionalFormatting>
  <conditionalFormatting sqref="L27:L35">
    <cfRule type="expression" dxfId="158" priority="123">
      <formula>$K27="CCI (CC Intégral)"</formula>
    </cfRule>
  </conditionalFormatting>
  <conditionalFormatting sqref="L36:L38">
    <cfRule type="expression" dxfId="157" priority="112">
      <formula>$K36="CCI (CC Intégral)"</formula>
    </cfRule>
  </conditionalFormatting>
  <conditionalFormatting sqref="L39">
    <cfRule type="expression" dxfId="156" priority="136">
      <formula>$K39="CCI (CC Intégral)"</formula>
    </cfRule>
  </conditionalFormatting>
  <conditionalFormatting sqref="L40:L42">
    <cfRule type="expression" dxfId="155" priority="139">
      <formula>$J40="CCI (CC Intégral)"</formula>
    </cfRule>
  </conditionalFormatting>
  <conditionalFormatting sqref="L27:M35">
    <cfRule type="expression" dxfId="154" priority="122">
      <formula>$K27="CT (Contrôle terminal)"</formula>
    </cfRule>
  </conditionalFormatting>
  <conditionalFormatting sqref="L36:M38">
    <cfRule type="expression" dxfId="153" priority="111">
      <formula>$K36="CT (Contrôle terminal)"</formula>
    </cfRule>
  </conditionalFormatting>
  <conditionalFormatting sqref="L39:M39">
    <cfRule type="expression" dxfId="152" priority="135">
      <formula>$K39="CT (Contrôle terminal)"</formula>
    </cfRule>
  </conditionalFormatting>
  <conditionalFormatting sqref="L40:M42">
    <cfRule type="expression" dxfId="151" priority="140">
      <formula>$J40="CT (Contrôle terminal)"</formula>
    </cfRule>
  </conditionalFormatting>
  <conditionalFormatting sqref="M43:M999 M1:M26">
    <cfRule type="expression" dxfId="150" priority="149">
      <formula>$K1="CT (Contrôle terminal)"</formula>
    </cfRule>
  </conditionalFormatting>
  <conditionalFormatting sqref="M32:N34">
    <cfRule type="expression" dxfId="149" priority="77">
      <formula>$C32="Fermeture"</formula>
    </cfRule>
    <cfRule type="expression" dxfId="148" priority="74">
      <formula>$C32="Modification MCC"</formula>
    </cfRule>
    <cfRule type="expression" dxfId="147" priority="75">
      <formula>$C32="Modification"</formula>
    </cfRule>
    <cfRule type="expression" dxfId="146" priority="76">
      <formula>$C32="Création"</formula>
    </cfRule>
  </conditionalFormatting>
  <conditionalFormatting sqref="N36:N38">
    <cfRule type="expression" dxfId="145" priority="59">
      <formula>$C36="Modification"</formula>
    </cfRule>
    <cfRule type="expression" dxfId="144" priority="65">
      <formula>$C36="Fermeture"</formula>
    </cfRule>
    <cfRule type="expression" dxfId="143" priority="60">
      <formula>$C36="Création"</formula>
    </cfRule>
    <cfRule type="expression" dxfId="142" priority="61">
      <formula>$C36="Fermeture"</formula>
    </cfRule>
    <cfRule type="expression" dxfId="141" priority="62">
      <formula>$C36="Modification MCC"</formula>
    </cfRule>
    <cfRule type="expression" dxfId="140" priority="63">
      <formula>$C36="Modification"</formula>
    </cfRule>
    <cfRule type="expression" dxfId="139" priority="64">
      <formula>$C36="Création"</formula>
    </cfRule>
    <cfRule type="expression" dxfId="138" priority="58">
      <formula>$C36="Modification MCC"</formula>
    </cfRule>
  </conditionalFormatting>
  <conditionalFormatting sqref="N40:N42">
    <cfRule type="expression" dxfId="137" priority="37">
      <formula>$C40="Création"</formula>
    </cfRule>
    <cfRule type="expression" dxfId="136" priority="38">
      <formula>$C40="Fermeture"</formula>
    </cfRule>
    <cfRule type="expression" dxfId="135" priority="40">
      <formula>$K40="CCI (CC Intégral)"</formula>
    </cfRule>
    <cfRule type="expression" dxfId="134" priority="36">
      <formula>$C40="Modification"</formula>
    </cfRule>
    <cfRule type="expression" dxfId="133" priority="35">
      <formula>$C40="Modification MCC"</formula>
    </cfRule>
    <cfRule type="expression" dxfId="132" priority="34">
      <formula>$C40="Fermeture"</formula>
    </cfRule>
    <cfRule type="expression" dxfId="131" priority="33">
      <formula>$C40="Création"</formula>
    </cfRule>
    <cfRule type="expression" dxfId="130" priority="32">
      <formula>$C40="Modification"</formula>
    </cfRule>
    <cfRule type="expression" dxfId="129" priority="31">
      <formula>$C40="Modification MCC"</formula>
    </cfRule>
  </conditionalFormatting>
  <conditionalFormatting sqref="N1:O39">
    <cfRule type="expression" dxfId="128" priority="113">
      <formula>$K1="CCI (CC Intégral)"</formula>
    </cfRule>
  </conditionalFormatting>
  <conditionalFormatting sqref="N36:O38">
    <cfRule type="expression" dxfId="127" priority="117">
      <formula>$C36="Fermeture"</formula>
    </cfRule>
    <cfRule type="expression" dxfId="126" priority="116">
      <formula>$C36="Création"</formula>
    </cfRule>
    <cfRule type="expression" dxfId="125" priority="115">
      <formula>$C36="Modification"</formula>
    </cfRule>
    <cfRule type="expression" dxfId="124" priority="114">
      <formula>$C36="Modification MCC"</formula>
    </cfRule>
  </conditionalFormatting>
  <conditionalFormatting sqref="N40:O42">
    <cfRule type="expression" dxfId="123" priority="39">
      <formula>$B40="Option"</formula>
    </cfRule>
    <cfRule type="expression" dxfId="122" priority="41">
      <formula>$C40="Modification MCC"</formula>
    </cfRule>
    <cfRule type="expression" dxfId="121" priority="42">
      <formula>$C40="Modification"</formula>
    </cfRule>
    <cfRule type="expression" dxfId="120" priority="43">
      <formula>$C40="Création"</formula>
    </cfRule>
    <cfRule type="expression" dxfId="119" priority="44">
      <formula>$C40="Fermeture"</formula>
    </cfRule>
  </conditionalFormatting>
  <conditionalFormatting sqref="N43:O999">
    <cfRule type="expression" dxfId="118" priority="147">
      <formula>$K43="CCI (CC Intégral)"</formula>
    </cfRule>
  </conditionalFormatting>
  <conditionalFormatting sqref="O40:O42">
    <cfRule type="expression" dxfId="117" priority="137">
      <formula>$J40="CCI (CC Intégral)"</formula>
    </cfRule>
  </conditionalFormatting>
  <conditionalFormatting sqref="P27:Q39">
    <cfRule type="expression" dxfId="116" priority="17">
      <formula>$C27="Création"</formula>
    </cfRule>
    <cfRule type="expression" dxfId="115" priority="15">
      <formula>$C27="Modification MCC"</formula>
    </cfRule>
    <cfRule type="expression" dxfId="114" priority="16">
      <formula>$C27="Modification"</formula>
    </cfRule>
    <cfRule type="expression" dxfId="113" priority="18">
      <formula>$C27="Fermeture"</formula>
    </cfRule>
  </conditionalFormatting>
  <conditionalFormatting sqref="P40:Q42">
    <cfRule type="expression" dxfId="112" priority="1">
      <formula>$B40="Option"</formula>
    </cfRule>
    <cfRule type="expression" dxfId="111" priority="3">
      <formula>$C40="Modification MCC"</formula>
    </cfRule>
    <cfRule type="expression" dxfId="110" priority="4">
      <formula>$C40="Modification"</formula>
    </cfRule>
    <cfRule type="expression" dxfId="109" priority="5">
      <formula>$C40="Création"</formula>
    </cfRule>
    <cfRule type="expression" dxfId="108" priority="6">
      <formula>$C40="Fermeture"</formula>
    </cfRule>
  </conditionalFormatting>
  <conditionalFormatting sqref="P14:S17 B15:M17 B1:S9 J10:S11 B12:M12 B14:N14 B301:S999 B13:L13 B10:E10 B11:D11 P12">
    <cfRule type="expression" dxfId="107" priority="154">
      <formula>$D1="Modification"</formula>
    </cfRule>
  </conditionalFormatting>
  <conditionalFormatting sqref="P27:S39">
    <cfRule type="expression" dxfId="106" priority="7">
      <formula>$B27="Option"</formula>
    </cfRule>
  </conditionalFormatting>
  <conditionalFormatting sqref="Q40:Q42">
    <cfRule type="expression" dxfId="105" priority="2">
      <formula>#REF!="Autres"</formula>
    </cfRule>
  </conditionalFormatting>
  <conditionalFormatting sqref="Q1:R39">
    <cfRule type="expression" dxfId="104" priority="14">
      <formula>$P1="Autres"</formula>
    </cfRule>
  </conditionalFormatting>
  <conditionalFormatting sqref="Q43:R999">
    <cfRule type="expression" dxfId="103" priority="145">
      <formula>$P43="Autres"</formula>
    </cfRule>
  </conditionalFormatting>
  <conditionalFormatting sqref="R27:S39 D39:O39">
    <cfRule type="expression" dxfId="102" priority="134">
      <formula>$C27="Fermeture"</formula>
    </cfRule>
    <cfRule type="expression" dxfId="101" priority="133">
      <formula>$C27="Création"</formula>
    </cfRule>
    <cfRule type="expression" dxfId="100" priority="132">
      <formula>$C27="Modification"</formula>
    </cfRule>
    <cfRule type="expression" dxfId="99" priority="131">
      <formula>$C27="Modification MCC"</formula>
    </cfRule>
  </conditionalFormatting>
  <conditionalFormatting sqref="S1:S39">
    <cfRule type="expression" dxfId="98" priority="130">
      <formula>$P1="CT (Contrôle terminal)"</formula>
    </cfRule>
  </conditionalFormatting>
  <conditionalFormatting sqref="S41:S42">
    <cfRule type="expression" dxfId="97" priority="87">
      <formula>#REF!="Autres"</formula>
    </cfRule>
  </conditionalFormatting>
  <conditionalFormatting sqref="T18 A18:S26 A43:S300">
    <cfRule type="expression" dxfId="96" priority="159">
      <formula>$C18="Fermeture"</formula>
    </cfRule>
    <cfRule type="expression" dxfId="95" priority="158">
      <formula>$C18="Création"</formula>
    </cfRule>
  </conditionalFormatting>
  <conditionalFormatting sqref="T18 S43:S999">
    <cfRule type="expression" dxfId="94" priority="146">
      <formula>$P18="CT (Contrôle terminal)"</formula>
    </cfRule>
  </conditionalFormatting>
  <conditionalFormatting sqref="T40 S41:T42">
    <cfRule type="expression" dxfId="93" priority="96">
      <formula>$C40="Fermeture"</formula>
    </cfRule>
    <cfRule type="expression" dxfId="92" priority="95">
      <formula>$C40="Création"</formula>
    </cfRule>
    <cfRule type="expression" dxfId="91" priority="94">
      <formula>$C40="Modification"</formula>
    </cfRule>
    <cfRule type="expression" dxfId="90" priority="93">
      <formula>$C40="Modification MCC"</formula>
    </cfRule>
    <cfRule type="expression" dxfId="89" priority="92">
      <formula>$B40="Option"</formula>
    </cfRule>
  </conditionalFormatting>
  <conditionalFormatting sqref="T40:T42">
    <cfRule type="expression" dxfId="88" priority="141">
      <formula>#REF!="CT (Contrôle terminal)"</formula>
    </cfRule>
  </conditionalFormatting>
  <dataValidations count="6">
    <dataValidation type="list" allowBlank="1" showInputMessage="1" showErrorMessage="1" sqref="N19:N300 Q19:Q300" xr:uid="{7FB55722-AA05-4B7E-898C-6AA9A0F6F578}">
      <formula1>List_Controle</formula1>
    </dataValidation>
    <dataValidation type="list" allowBlank="1" showInputMessage="1" showErrorMessage="1" sqref="K19:K300" xr:uid="{142FBADD-2D37-4AF2-ACE5-2F4AD00954BF}">
      <formula1>List_Controle2</formula1>
    </dataValidation>
    <dataValidation type="list" allowBlank="1" showInputMessage="1" showErrorMessage="1" sqref="C19:C300" xr:uid="{C4560663-C548-478E-B022-761154AC8F7C}">
      <formula1>"Modification MCC"</formula1>
    </dataValidation>
    <dataValidation type="list" allowBlank="1" showInputMessage="1" showErrorMessage="1" sqref="D1:D6" xr:uid="{037B0568-1E95-4817-9CE1-0C8140516D47}">
      <formula1>"Obligatoire, Facultatif, Complémentaire"</formula1>
    </dataValidation>
    <dataValidation type="list" allowBlank="1" showInputMessage="1" showErrorMessage="1" sqref="P19:P300" xr:uid="{F3378C7F-966A-4A8A-B571-B305B3D90317}">
      <formula1>"CT (Contrôle terminal), Autres"</formula1>
    </dataValidation>
    <dataValidation type="list" allowBlank="1" showInputMessage="1" showErrorMessage="1" sqref="G23:G300 G19 H19:I300 E19:F300" xr:uid="{2DE6991D-92F7-4477-9554-0FFF174CBF15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70" zoomScaleNormal="70" workbookViewId="0">
      <pane ySplit="18" topLeftCell="A20" activePane="bottomLeft" state="frozen"/>
      <selection pane="bottomLeft" activeCell="L21" sqref="L21"/>
    </sheetView>
  </sheetViews>
  <sheetFormatPr baseColWidth="10" defaultColWidth="11.5" defaultRowHeight="15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83" customWidth="1"/>
    <col min="10" max="10" width="14.33203125" style="83" customWidth="1"/>
    <col min="11" max="11" width="14.6640625" style="83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>
      <c r="A1" s="133"/>
      <c r="B1" s="133"/>
      <c r="C1" s="133"/>
      <c r="D1" s="133"/>
      <c r="E1" s="133"/>
      <c r="F1" s="133"/>
      <c r="G1" s="133"/>
      <c r="H1" s="133"/>
      <c r="I1" s="133"/>
      <c r="J1" s="133"/>
    </row>
    <row r="2" spans="1:10">
      <c r="A2" s="133"/>
      <c r="B2" s="133"/>
      <c r="C2" s="133"/>
      <c r="D2" s="133"/>
      <c r="E2" s="133"/>
      <c r="F2" s="133"/>
      <c r="G2" s="133"/>
      <c r="H2" s="133"/>
      <c r="I2" s="133"/>
      <c r="J2" s="133"/>
    </row>
    <row r="3" spans="1:10">
      <c r="A3" s="133"/>
      <c r="B3" s="133"/>
      <c r="C3" s="133"/>
      <c r="D3" s="133"/>
      <c r="E3" s="133"/>
      <c r="F3" s="133"/>
      <c r="G3" s="133"/>
      <c r="H3" s="133"/>
      <c r="I3" s="133"/>
      <c r="J3" s="133"/>
    </row>
    <row r="4" spans="1:10">
      <c r="A4" s="133"/>
      <c r="B4" s="133"/>
      <c r="C4" s="133"/>
      <c r="D4" s="133"/>
      <c r="E4" s="133"/>
      <c r="F4" s="133"/>
      <c r="G4" s="133"/>
      <c r="H4" s="133"/>
      <c r="I4" s="133"/>
      <c r="J4" s="133"/>
    </row>
    <row r="5" spans="1:10">
      <c r="A5" s="133"/>
      <c r="B5" s="133"/>
      <c r="C5" s="133"/>
      <c r="D5" s="133"/>
      <c r="E5" s="133"/>
      <c r="F5" s="133"/>
      <c r="G5" s="133"/>
      <c r="H5" s="133"/>
      <c r="I5" s="133"/>
      <c r="J5" s="133"/>
    </row>
    <row r="6" spans="1:10">
      <c r="A6" s="133"/>
      <c r="B6" s="133"/>
      <c r="C6" s="133"/>
      <c r="D6" s="133"/>
      <c r="E6" s="133"/>
      <c r="F6" s="133"/>
      <c r="G6" s="133"/>
      <c r="H6" s="133"/>
      <c r="I6" s="133"/>
      <c r="J6" s="133"/>
    </row>
    <row r="7" spans="1:10" ht="18" customHeight="1">
      <c r="A7" s="135" t="s">
        <v>219</v>
      </c>
      <c r="B7" s="129" t="str">
        <f>'Fiche Générale'!B3</f>
        <v>Portail_SHS</v>
      </c>
      <c r="C7" s="135" t="s">
        <v>220</v>
      </c>
      <c r="D7" s="135"/>
      <c r="E7" s="141" t="str">
        <f>'Fiche Générale'!B4</f>
        <v>Géographie et aménagement</v>
      </c>
      <c r="F7" s="129"/>
      <c r="G7" s="135" t="s">
        <v>221</v>
      </c>
      <c r="H7" s="171" t="str">
        <f>'Fiche Générale'!B5</f>
        <v>SLGEO18</v>
      </c>
      <c r="I7" s="171"/>
      <c r="J7" s="171"/>
    </row>
    <row r="8" spans="1:10" ht="18" customHeight="1">
      <c r="A8" s="135"/>
      <c r="B8" s="130"/>
      <c r="C8" s="135"/>
      <c r="D8" s="135"/>
      <c r="E8" s="142"/>
      <c r="F8" s="130"/>
      <c r="G8" s="135"/>
      <c r="H8" s="171"/>
      <c r="I8" s="171"/>
      <c r="J8" s="171"/>
    </row>
    <row r="9" spans="1:10" ht="18" customHeight="1">
      <c r="A9" s="135"/>
      <c r="B9" s="130"/>
      <c r="C9" s="135"/>
      <c r="D9" s="135"/>
      <c r="E9" s="143"/>
      <c r="F9" s="131"/>
      <c r="G9" s="135"/>
      <c r="H9" s="171"/>
      <c r="I9" s="171"/>
      <c r="J9" s="171"/>
    </row>
    <row r="10" spans="1:10" ht="18" customHeight="1">
      <c r="A10" s="135"/>
      <c r="B10" s="130"/>
      <c r="C10" s="140" t="s">
        <v>222</v>
      </c>
      <c r="D10" s="140"/>
      <c r="E10" s="144">
        <f>'Fiche Générale'!B9</f>
        <v>0</v>
      </c>
      <c r="F10" s="145"/>
      <c r="G10" s="145"/>
      <c r="H10" s="145"/>
      <c r="I10" s="145"/>
      <c r="J10" s="146"/>
    </row>
    <row r="11" spans="1:10" ht="18" customHeight="1">
      <c r="A11" s="135"/>
      <c r="B11" s="131"/>
      <c r="C11" s="140"/>
      <c r="D11" s="140"/>
      <c r="E11" s="147"/>
      <c r="F11" s="148"/>
      <c r="G11" s="148"/>
      <c r="H11" s="148"/>
      <c r="I11" s="148"/>
      <c r="J11" s="149"/>
    </row>
    <row r="13" spans="1:10">
      <c r="A13" s="134" t="s">
        <v>223</v>
      </c>
      <c r="B13" s="163" t="str">
        <f>'S5 Maquette'!B13:B14</f>
        <v>3 ème Année de Licence</v>
      </c>
      <c r="C13" s="134" t="s">
        <v>225</v>
      </c>
      <c r="D13" s="134"/>
      <c r="E13" s="154">
        <f>'S5 Maquette'!E13:F14</f>
        <v>0</v>
      </c>
      <c r="F13" s="154"/>
      <c r="G13" s="134" t="s">
        <v>202</v>
      </c>
      <c r="H13" s="99">
        <f>Calcul!D7</f>
        <v>208</v>
      </c>
      <c r="I13" s="99"/>
    </row>
    <row r="14" spans="1:10">
      <c r="A14" s="134"/>
      <c r="B14" s="165"/>
      <c r="C14" s="134"/>
      <c r="D14" s="134"/>
      <c r="E14" s="154"/>
      <c r="F14" s="154"/>
      <c r="G14" s="134"/>
      <c r="H14" s="99"/>
      <c r="I14" s="99"/>
    </row>
    <row r="15" spans="1:10">
      <c r="A15" s="134" t="s">
        <v>226</v>
      </c>
      <c r="B15" s="121" t="s">
        <v>189</v>
      </c>
      <c r="C15" s="136" t="s">
        <v>227</v>
      </c>
      <c r="D15" s="137"/>
      <c r="E15" s="134"/>
      <c r="F15" s="134"/>
      <c r="G15" s="134" t="s">
        <v>203</v>
      </c>
      <c r="H15" s="99">
        <f ca="1">Calcul!D20</f>
        <v>208</v>
      </c>
      <c r="I15" s="99"/>
    </row>
    <row r="16" spans="1:10">
      <c r="A16" s="134"/>
      <c r="B16" s="127"/>
      <c r="C16" s="138"/>
      <c r="D16" s="139"/>
      <c r="E16" s="134"/>
      <c r="F16" s="134"/>
      <c r="G16" s="134"/>
      <c r="H16" s="99"/>
      <c r="I16" s="99"/>
    </row>
    <row r="17" spans="1:15">
      <c r="I17" s="84"/>
      <c r="J17" s="84"/>
      <c r="K17" s="84"/>
      <c r="L17" s="17"/>
      <c r="M17" s="17"/>
      <c r="N17" s="17"/>
    </row>
    <row r="18" spans="1:15" ht="49.2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25" customHeight="1">
      <c r="A19" s="52">
        <v>0</v>
      </c>
      <c r="B19" s="50" t="s">
        <v>300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25" customHeight="1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25" customHeight="1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25" customHeight="1">
      <c r="A22" s="52" t="s">
        <v>240</v>
      </c>
      <c r="B22" s="51" t="s">
        <v>301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25" customHeight="1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25" customHeight="1">
      <c r="A24" s="52" t="s">
        <v>243</v>
      </c>
      <c r="B24" s="51" t="s">
        <v>302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25" customHeight="1">
      <c r="A25" s="52" t="s">
        <v>245</v>
      </c>
      <c r="B25" s="51" t="s">
        <v>303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25" customHeight="1">
      <c r="A26" s="52" t="s">
        <v>247</v>
      </c>
      <c r="B26" s="66" t="s">
        <v>304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25" customHeight="1">
      <c r="A27" s="67">
        <v>1</v>
      </c>
      <c r="B27" s="71" t="s">
        <v>305</v>
      </c>
      <c r="C27" s="7" t="s">
        <v>13</v>
      </c>
      <c r="D27" s="7">
        <v>6</v>
      </c>
      <c r="E27" s="5"/>
      <c r="F27" s="5"/>
      <c r="G27" s="5"/>
      <c r="H27" s="7" t="s">
        <v>151</v>
      </c>
      <c r="I27" s="7"/>
      <c r="J27" s="7"/>
      <c r="K27" s="7"/>
      <c r="L27" s="7"/>
      <c r="M27" s="7" t="s">
        <v>14</v>
      </c>
      <c r="N27" s="5"/>
      <c r="O27" s="5"/>
    </row>
    <row r="28" spans="1:15" ht="43.25" customHeight="1">
      <c r="A28" s="67">
        <v>1.1000000000000001</v>
      </c>
      <c r="B28" s="70" t="s">
        <v>306</v>
      </c>
      <c r="C28" s="63" t="s">
        <v>23</v>
      </c>
      <c r="D28" s="7">
        <v>3</v>
      </c>
      <c r="E28" s="61"/>
      <c r="F28" s="61"/>
      <c r="G28" s="5"/>
      <c r="H28" s="7" t="s">
        <v>151</v>
      </c>
      <c r="I28" s="40">
        <v>8</v>
      </c>
      <c r="J28" s="40">
        <v>12</v>
      </c>
      <c r="K28" s="7"/>
      <c r="L28" s="7"/>
      <c r="M28" s="7" t="s">
        <v>14</v>
      </c>
      <c r="N28" s="5"/>
      <c r="O28" s="5"/>
    </row>
    <row r="29" spans="1:15" ht="43.25" customHeight="1">
      <c r="A29" s="67">
        <v>1.2</v>
      </c>
      <c r="B29" s="70" t="s">
        <v>307</v>
      </c>
      <c r="C29" s="63" t="s">
        <v>23</v>
      </c>
      <c r="D29" s="7">
        <v>3</v>
      </c>
      <c r="E29" s="61"/>
      <c r="F29" s="61"/>
      <c r="G29" s="5"/>
      <c r="H29" s="7" t="s">
        <v>151</v>
      </c>
      <c r="I29" s="40">
        <v>8</v>
      </c>
      <c r="J29" s="40">
        <v>12</v>
      </c>
      <c r="K29" s="7"/>
      <c r="L29" s="7"/>
      <c r="M29" s="7" t="s">
        <v>14</v>
      </c>
      <c r="N29" s="5"/>
      <c r="O29" s="5"/>
    </row>
    <row r="30" spans="1:15" ht="43.25" customHeight="1">
      <c r="A30" s="67">
        <v>2</v>
      </c>
      <c r="B30" s="71" t="s">
        <v>308</v>
      </c>
      <c r="C30" s="7" t="s">
        <v>13</v>
      </c>
      <c r="D30" s="7">
        <v>6</v>
      </c>
      <c r="G30" s="5"/>
      <c r="H30" s="7" t="s">
        <v>152</v>
      </c>
      <c r="K30" s="7"/>
      <c r="L30" s="7"/>
      <c r="M30" s="7" t="s">
        <v>14</v>
      </c>
      <c r="N30" s="5"/>
      <c r="O30" s="5"/>
    </row>
    <row r="31" spans="1:15" ht="43.25" customHeight="1">
      <c r="A31" s="67">
        <v>2.1</v>
      </c>
      <c r="B31" s="70" t="s">
        <v>309</v>
      </c>
      <c r="C31" s="63" t="s">
        <v>23</v>
      </c>
      <c r="D31" s="7">
        <v>2</v>
      </c>
      <c r="E31" s="61"/>
      <c r="F31" s="61"/>
      <c r="G31" s="5"/>
      <c r="H31" s="7" t="s">
        <v>152</v>
      </c>
      <c r="I31" s="40">
        <v>8</v>
      </c>
      <c r="J31" s="40">
        <v>8</v>
      </c>
      <c r="K31" s="7"/>
      <c r="L31" s="7"/>
      <c r="M31" s="7" t="s">
        <v>14</v>
      </c>
      <c r="N31" s="5"/>
      <c r="O31" s="5"/>
    </row>
    <row r="32" spans="1:15" ht="43.25" customHeight="1">
      <c r="A32" s="67">
        <v>2.2000000000000002</v>
      </c>
      <c r="B32" s="70" t="s">
        <v>310</v>
      </c>
      <c r="C32" s="63" t="s">
        <v>23</v>
      </c>
      <c r="D32" s="7">
        <v>2</v>
      </c>
      <c r="E32" s="61"/>
      <c r="F32" s="61"/>
      <c r="G32" s="5"/>
      <c r="H32" s="7" t="s">
        <v>152</v>
      </c>
      <c r="I32" s="40">
        <v>8</v>
      </c>
      <c r="J32" s="40">
        <v>8</v>
      </c>
      <c r="K32" s="7"/>
      <c r="L32" s="7"/>
      <c r="M32" s="7" t="s">
        <v>14</v>
      </c>
      <c r="N32" s="5"/>
      <c r="O32" s="5"/>
    </row>
    <row r="33" spans="1:15" ht="43.25" customHeight="1">
      <c r="A33" s="67">
        <v>2.2999999999999998</v>
      </c>
      <c r="B33" s="70" t="s">
        <v>311</v>
      </c>
      <c r="C33" s="63" t="s">
        <v>23</v>
      </c>
      <c r="D33" s="7">
        <v>2</v>
      </c>
      <c r="E33" s="61"/>
      <c r="F33" s="61"/>
      <c r="G33" s="5"/>
      <c r="H33" s="7" t="s">
        <v>152</v>
      </c>
      <c r="I33" s="40">
        <v>8</v>
      </c>
      <c r="J33" s="40">
        <v>8</v>
      </c>
      <c r="K33" s="7"/>
      <c r="L33" s="7"/>
      <c r="M33" s="7" t="s">
        <v>14</v>
      </c>
      <c r="N33" s="5"/>
      <c r="O33" s="5"/>
    </row>
    <row r="34" spans="1:15" ht="43.25" customHeight="1">
      <c r="A34" s="67">
        <v>3</v>
      </c>
      <c r="B34" s="71" t="s">
        <v>260</v>
      </c>
      <c r="C34" s="7" t="s">
        <v>13</v>
      </c>
      <c r="D34" s="7">
        <v>6</v>
      </c>
      <c r="G34" s="5"/>
      <c r="H34" s="7" t="s">
        <v>151</v>
      </c>
      <c r="K34" s="7"/>
      <c r="L34" s="7"/>
      <c r="M34" s="7" t="s">
        <v>14</v>
      </c>
      <c r="N34" s="5"/>
      <c r="O34" s="5"/>
    </row>
    <row r="35" spans="1:15" ht="43.25" customHeight="1">
      <c r="A35" s="67">
        <v>3.1</v>
      </c>
      <c r="B35" s="70" t="s">
        <v>312</v>
      </c>
      <c r="C35" s="63" t="s">
        <v>23</v>
      </c>
      <c r="D35" s="7">
        <v>3</v>
      </c>
      <c r="E35" s="61"/>
      <c r="F35" s="61"/>
      <c r="G35" s="5"/>
      <c r="H35" s="7" t="s">
        <v>151</v>
      </c>
      <c r="I35" s="40"/>
      <c r="J35" s="40"/>
      <c r="K35" s="7">
        <v>20</v>
      </c>
      <c r="L35" s="7"/>
      <c r="M35" s="7" t="s">
        <v>14</v>
      </c>
      <c r="N35" s="5"/>
      <c r="O35" s="5"/>
    </row>
    <row r="36" spans="1:15" ht="43.25" customHeight="1">
      <c r="A36" s="67">
        <v>3.2</v>
      </c>
      <c r="B36" s="72" t="s">
        <v>313</v>
      </c>
      <c r="C36" s="69" t="s">
        <v>23</v>
      </c>
      <c r="D36" s="7">
        <v>3</v>
      </c>
      <c r="E36" s="61"/>
      <c r="F36" s="61"/>
      <c r="G36" s="5"/>
      <c r="H36" s="7" t="s">
        <v>151</v>
      </c>
      <c r="I36" s="40"/>
      <c r="J36" s="40"/>
      <c r="K36" s="7">
        <v>20</v>
      </c>
      <c r="L36" s="7"/>
      <c r="M36" s="7" t="s">
        <v>14</v>
      </c>
      <c r="N36" s="5"/>
      <c r="O36" s="5"/>
    </row>
    <row r="37" spans="1:15" ht="43.25" customHeight="1">
      <c r="A37" s="67">
        <v>4</v>
      </c>
      <c r="B37" s="80" t="s">
        <v>314</v>
      </c>
      <c r="C37" s="69" t="s">
        <v>13</v>
      </c>
      <c r="D37" s="7">
        <v>6</v>
      </c>
      <c r="E37" s="81"/>
      <c r="F37" s="45"/>
      <c r="G37" s="5"/>
      <c r="H37" s="7" t="s">
        <v>152</v>
      </c>
      <c r="I37" s="82"/>
      <c r="J37" s="40"/>
      <c r="K37" s="7"/>
      <c r="L37" s="7"/>
      <c r="M37" s="7" t="s">
        <v>14</v>
      </c>
      <c r="N37" s="5"/>
      <c r="O37" s="5"/>
    </row>
    <row r="38" spans="1:15" ht="43.25" customHeight="1">
      <c r="A38" s="67">
        <v>4.0999999999999996</v>
      </c>
      <c r="B38" s="70" t="s">
        <v>315</v>
      </c>
      <c r="C38" s="68" t="s">
        <v>23</v>
      </c>
      <c r="D38" s="7">
        <v>3</v>
      </c>
      <c r="E38" s="81"/>
      <c r="F38" s="45"/>
      <c r="G38" s="5"/>
      <c r="H38" s="7" t="s">
        <v>152</v>
      </c>
      <c r="I38" s="62">
        <v>6</v>
      </c>
      <c r="J38" s="40">
        <v>6</v>
      </c>
      <c r="K38" s="7"/>
      <c r="L38" s="7"/>
      <c r="M38" s="7" t="s">
        <v>14</v>
      </c>
      <c r="N38" s="5"/>
      <c r="O38" s="5"/>
    </row>
    <row r="39" spans="1:15" ht="43.25" customHeight="1">
      <c r="A39" s="67">
        <v>4.2</v>
      </c>
      <c r="B39" s="70" t="s">
        <v>316</v>
      </c>
      <c r="C39" s="68" t="s">
        <v>23</v>
      </c>
      <c r="D39" s="7">
        <v>3</v>
      </c>
      <c r="F39" s="45"/>
      <c r="G39" s="5"/>
      <c r="H39" s="7" t="s">
        <v>152</v>
      </c>
      <c r="I39" s="62"/>
      <c r="J39" s="40">
        <v>45</v>
      </c>
      <c r="K39" s="7"/>
      <c r="L39" s="7"/>
      <c r="M39" s="7" t="s">
        <v>14</v>
      </c>
      <c r="N39" s="5"/>
      <c r="O39" s="5"/>
    </row>
    <row r="40" spans="1:15" ht="43.25" customHeight="1">
      <c r="A40" s="24"/>
      <c r="B40" s="65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2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2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87" priority="14">
      <formula>$C1="Option"</formula>
    </cfRule>
  </conditionalFormatting>
  <conditionalFormatting sqref="A1:O9 A10:E10 K10:O11 A11:D11 A12:O12 A13:H13 J13:O16 A14:F14 A15:H15 A16:F16 A40:O999">
    <cfRule type="expression" dxfId="86" priority="38">
      <formula>$F1="Création"</formula>
    </cfRule>
    <cfRule type="expression" dxfId="85" priority="37">
      <formula>$F1="Modification"</formula>
    </cfRule>
  </conditionalFormatting>
  <conditionalFormatting sqref="A1:O9 K10:O11 A12:O12 J13:O16 A40:O999 A10:E10 A11:D11 A13:H13 A14:F14 A15:H15 A16:F16">
    <cfRule type="expression" dxfId="84" priority="36">
      <formula>$F1="Fermeture"</formula>
    </cfRule>
  </conditionalFormatting>
  <conditionalFormatting sqref="A17:O26">
    <cfRule type="expression" dxfId="83" priority="22">
      <formula>$F17="Création"</formula>
    </cfRule>
    <cfRule type="expression" dxfId="82" priority="21">
      <formula>$F17="Modification"</formula>
    </cfRule>
    <cfRule type="expression" dxfId="81" priority="20">
      <formula>$F17="Fermeture"</formula>
    </cfRule>
  </conditionalFormatting>
  <conditionalFormatting sqref="G1:N999">
    <cfRule type="expression" dxfId="80" priority="1">
      <formula>$C1="Option"</formula>
    </cfRule>
  </conditionalFormatting>
  <conditionalFormatting sqref="H27:M39">
    <cfRule type="expression" dxfId="79" priority="4">
      <formula>$F27="Création"</formula>
    </cfRule>
    <cfRule type="expression" dxfId="78" priority="3">
      <formula>$F27="Modification"</formula>
    </cfRule>
    <cfRule type="expression" dxfId="77" priority="2">
      <formula>$F27="Fermeture"</formula>
    </cfRule>
  </conditionalFormatting>
  <conditionalFormatting sqref="N1:N999">
    <cfRule type="expression" dxfId="76" priority="15">
      <formula>$M1="Porteuse"</formula>
    </cfRule>
  </conditionalFormatting>
  <conditionalFormatting sqref="N27:O27 A27:G39 N28:N29 N30:O30 N31:N33 N34:O34 N35:N37 N38:O39">
    <cfRule type="expression" dxfId="75" priority="17">
      <formula>$F27="Modification"</formula>
    </cfRule>
    <cfRule type="expression" dxfId="74" priority="18">
      <formula>$F27="Création"</formula>
    </cfRule>
  </conditionalFormatting>
  <conditionalFormatting sqref="N27:O27 N28:N29 N30:O30 N31:N33 N34:O34 N35:N37 N38:O39 A27:G39">
    <cfRule type="expression" dxfId="73" priority="16">
      <formula>$F27="Fermeture"</formula>
    </cfRule>
  </conditionalFormatting>
  <conditionalFormatting sqref="O28:O29">
    <cfRule type="expression" dxfId="72" priority="11">
      <formula>$F28="Fermeture"</formula>
    </cfRule>
    <cfRule type="expression" dxfId="71" priority="12">
      <formula>$F28="Modification"</formula>
    </cfRule>
    <cfRule type="expression" dxfId="70" priority="13">
      <formula>$F28="Création"</formula>
    </cfRule>
  </conditionalFormatting>
  <conditionalFormatting sqref="O28:O39">
    <cfRule type="expression" dxfId="69" priority="9">
      <formula>$F28="Modification"</formula>
    </cfRule>
    <cfRule type="expression" dxfId="68" priority="10">
      <formula>$F28="Création"</formula>
    </cfRule>
    <cfRule type="expression" dxfId="67" priority="8">
      <formula>$F28="Fermeture"</formula>
    </cfRule>
  </conditionalFormatting>
  <conditionalFormatting sqref="O35:O37">
    <cfRule type="expression" dxfId="66" priority="7">
      <formula>$F35="Création"</formula>
    </cfRule>
    <cfRule type="expression" dxfId="65" priority="6">
      <formula>$F35="Modification"</formula>
    </cfRule>
    <cfRule type="expression" dxfId="64" priority="5">
      <formula>$F35="Fermeture"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110" zoomScaleNormal="110" workbookViewId="0">
      <pane ySplit="18" topLeftCell="A20" activePane="bottomLeft" state="frozen"/>
      <selection activeCell="D25" sqref="D25"/>
      <selection pane="bottomLeft" activeCell="A33" sqref="A33:XFD33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>
      <c r="A1" s="133"/>
      <c r="B1" s="133"/>
      <c r="C1" s="133"/>
      <c r="D1" s="133"/>
      <c r="E1" s="133"/>
      <c r="F1" s="133"/>
      <c r="G1" s="133"/>
      <c r="H1" s="133"/>
      <c r="I1" s="133"/>
      <c r="J1" s="37"/>
    </row>
    <row r="2" spans="1:19">
      <c r="A2" s="133"/>
      <c r="B2" s="133"/>
      <c r="C2" s="133"/>
      <c r="D2" s="133"/>
      <c r="E2" s="133"/>
      <c r="F2" s="133"/>
      <c r="G2" s="133"/>
      <c r="H2" s="133"/>
      <c r="I2" s="133"/>
      <c r="J2" s="37"/>
    </row>
    <row r="3" spans="1:19">
      <c r="A3" s="133"/>
      <c r="B3" s="133"/>
      <c r="C3" s="133"/>
      <c r="D3" s="133"/>
      <c r="E3" s="133"/>
      <c r="F3" s="133"/>
      <c r="G3" s="133"/>
      <c r="H3" s="133"/>
      <c r="I3" s="133"/>
      <c r="J3" s="37"/>
    </row>
    <row r="4" spans="1:19">
      <c r="A4" s="133"/>
      <c r="B4" s="133"/>
      <c r="C4" s="133"/>
      <c r="D4" s="133"/>
      <c r="E4" s="133"/>
      <c r="F4" s="133"/>
      <c r="G4" s="133"/>
      <c r="H4" s="133"/>
      <c r="I4" s="133"/>
      <c r="J4" s="37"/>
    </row>
    <row r="5" spans="1:19">
      <c r="A5" s="133"/>
      <c r="B5" s="133"/>
      <c r="C5" s="133"/>
      <c r="D5" s="133"/>
      <c r="E5" s="133"/>
      <c r="F5" s="133"/>
      <c r="G5" s="133"/>
      <c r="H5" s="133"/>
      <c r="I5" s="133"/>
      <c r="J5" s="37"/>
    </row>
    <row r="6" spans="1:19">
      <c r="A6" s="133"/>
      <c r="B6" s="133"/>
      <c r="C6" s="133"/>
      <c r="D6" s="133"/>
      <c r="E6" s="133"/>
      <c r="F6" s="133"/>
      <c r="G6" s="133"/>
      <c r="H6" s="133"/>
      <c r="I6" s="133"/>
      <c r="J6" s="37"/>
    </row>
    <row r="7" spans="1:19" ht="14.5" customHeight="1">
      <c r="A7" s="166" t="s">
        <v>219</v>
      </c>
      <c r="B7" s="132" t="str">
        <f>'Fiche Générale'!B3</f>
        <v>Portail_SHS</v>
      </c>
      <c r="C7" s="135" t="s">
        <v>274</v>
      </c>
      <c r="D7" s="135"/>
      <c r="E7" s="169" t="str">
        <f>'Fiche Générale'!B4</f>
        <v>Géographie et aménagement</v>
      </c>
      <c r="F7" s="170"/>
      <c r="G7" s="135" t="s">
        <v>275</v>
      </c>
      <c r="H7" s="132" t="str">
        <f>'Fiche Générale'!B5</f>
        <v>SLGEO18</v>
      </c>
      <c r="I7" s="132"/>
      <c r="J7" s="38"/>
      <c r="K7" s="21"/>
    </row>
    <row r="8" spans="1:19" ht="14.5" customHeight="1">
      <c r="A8" s="167"/>
      <c r="B8" s="132"/>
      <c r="C8" s="135"/>
      <c r="D8" s="135"/>
      <c r="E8" s="169"/>
      <c r="F8" s="170"/>
      <c r="G8" s="135"/>
      <c r="H8" s="132"/>
      <c r="I8" s="132"/>
      <c r="J8" s="38"/>
      <c r="K8" s="21"/>
    </row>
    <row r="9" spans="1:19" ht="14.5" customHeight="1">
      <c r="A9" s="167"/>
      <c r="B9" s="132"/>
      <c r="C9" s="135"/>
      <c r="D9" s="135"/>
      <c r="E9" s="169"/>
      <c r="F9" s="170"/>
      <c r="G9" s="135"/>
      <c r="H9" s="132"/>
      <c r="I9" s="132"/>
      <c r="J9" s="38"/>
      <c r="K9" s="21"/>
    </row>
    <row r="10" spans="1:19" ht="14.5" customHeight="1">
      <c r="A10" s="167"/>
      <c r="B10" s="132"/>
      <c r="C10" s="140" t="s">
        <v>222</v>
      </c>
      <c r="D10" s="140"/>
      <c r="E10" s="144">
        <f>'Fiche Générale'!B9</f>
        <v>0</v>
      </c>
      <c r="F10" s="145"/>
      <c r="G10" s="145"/>
      <c r="H10" s="145"/>
      <c r="I10" s="146"/>
      <c r="J10" s="39"/>
      <c r="K10" s="21"/>
    </row>
    <row r="11" spans="1:19" ht="14.5" customHeight="1">
      <c r="A11" s="168"/>
      <c r="B11" s="132"/>
      <c r="C11" s="140"/>
      <c r="D11" s="140"/>
      <c r="E11" s="147"/>
      <c r="F11" s="148"/>
      <c r="G11" s="148"/>
      <c r="H11" s="148"/>
      <c r="I11" s="149"/>
      <c r="J11" s="39"/>
      <c r="K11" s="21"/>
    </row>
    <row r="12" spans="1:19">
      <c r="C12" s="16"/>
      <c r="I12" s="35"/>
      <c r="J12" s="35"/>
      <c r="M12" s="136" t="s">
        <v>276</v>
      </c>
      <c r="N12" s="137"/>
      <c r="O12" s="150"/>
      <c r="P12" s="136" t="s">
        <v>277</v>
      </c>
      <c r="Q12" s="137"/>
      <c r="R12" s="137"/>
      <c r="S12" s="150"/>
    </row>
    <row r="13" spans="1:19">
      <c r="A13" s="152" t="s">
        <v>223</v>
      </c>
      <c r="B13" s="154" t="str">
        <f>'S6 Maquette'!B13:B14</f>
        <v>3 ème Année de Licence</v>
      </c>
      <c r="C13" s="154"/>
      <c r="D13" s="152" t="s">
        <v>278</v>
      </c>
      <c r="E13" s="154">
        <f>'S6 Maquette'!E13:F14</f>
        <v>0</v>
      </c>
      <c r="F13" s="154"/>
      <c r="G13" s="154"/>
      <c r="I13" s="35"/>
      <c r="J13" s="35"/>
      <c r="M13" s="138"/>
      <c r="N13" s="139"/>
      <c r="O13" s="151"/>
      <c r="P13" s="138"/>
      <c r="Q13" s="139"/>
      <c r="R13" s="139"/>
      <c r="S13" s="151"/>
    </row>
    <row r="14" spans="1:19">
      <c r="A14" s="153"/>
      <c r="B14" s="154"/>
      <c r="C14" s="154"/>
      <c r="D14" s="153"/>
      <c r="E14" s="154"/>
      <c r="F14" s="154"/>
      <c r="G14" s="154"/>
      <c r="I14" s="35"/>
      <c r="J14" s="35"/>
      <c r="M14" s="134" t="s">
        <v>279</v>
      </c>
      <c r="N14" s="136" t="s">
        <v>280</v>
      </c>
      <c r="O14" s="150"/>
      <c r="P14" s="133"/>
      <c r="Q14" s="157"/>
      <c r="R14" s="160"/>
      <c r="S14" s="152"/>
    </row>
    <row r="15" spans="1:19">
      <c r="A15" s="152" t="s">
        <v>281</v>
      </c>
      <c r="B15" s="162" t="str">
        <f>'S6 Maquette'!B15:B16</f>
        <v>Semestre 6</v>
      </c>
      <c r="C15" s="163"/>
      <c r="D15" s="152" t="s">
        <v>282</v>
      </c>
      <c r="E15" s="154">
        <f>'S6 Maquette'!E15:F16</f>
        <v>0</v>
      </c>
      <c r="F15" s="154"/>
      <c r="G15" s="154"/>
      <c r="I15" s="35"/>
      <c r="J15" s="35"/>
      <c r="M15" s="134"/>
      <c r="N15" s="155"/>
      <c r="O15" s="156"/>
      <c r="P15" s="133"/>
      <c r="Q15" s="158"/>
      <c r="R15" s="160"/>
      <c r="S15" s="161"/>
    </row>
    <row r="16" spans="1:19">
      <c r="A16" s="153"/>
      <c r="B16" s="164"/>
      <c r="C16" s="165"/>
      <c r="D16" s="153"/>
      <c r="E16" s="154"/>
      <c r="F16" s="154"/>
      <c r="G16" s="154"/>
      <c r="I16" s="35"/>
      <c r="J16" s="35"/>
      <c r="M16" s="134"/>
      <c r="N16" s="155"/>
      <c r="O16" s="156"/>
      <c r="P16" s="133"/>
      <c r="Q16" s="158"/>
      <c r="R16" s="160"/>
      <c r="S16" s="161"/>
    </row>
    <row r="17" spans="1:20">
      <c r="L17" s="17"/>
      <c r="M17" s="134"/>
      <c r="N17" s="138"/>
      <c r="O17" s="151"/>
      <c r="P17" s="133"/>
      <c r="Q17" s="159"/>
      <c r="R17" s="160"/>
      <c r="S17" s="153"/>
    </row>
    <row r="18" spans="1:20" ht="59.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5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3" t="str">
        <f>'S6 Maquette'!B27</f>
        <v>UE disciplinaire fondamentale 6</v>
      </c>
      <c r="B27" s="43" t="str">
        <f>'S6 Maquette'!C27</f>
        <v>UE</v>
      </c>
      <c r="C27" s="42" t="s">
        <v>299</v>
      </c>
      <c r="D27" s="7">
        <v>3</v>
      </c>
      <c r="E27" s="40" t="s">
        <v>215</v>
      </c>
      <c r="F27" s="40" t="s">
        <v>215</v>
      </c>
      <c r="G27" s="40" t="s">
        <v>215</v>
      </c>
      <c r="H27" s="40" t="s">
        <v>215</v>
      </c>
      <c r="I27" s="40" t="s">
        <v>215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5" customHeight="1">
      <c r="A28" s="43" t="str">
        <f>'S6 Maquette'!B28</f>
        <v>Géographie de la santé</v>
      </c>
      <c r="B28" s="43" t="str">
        <f>'S6 Maquette'!C28</f>
        <v>ECUE</v>
      </c>
      <c r="C28" s="42" t="s">
        <v>299</v>
      </c>
      <c r="D28" s="7">
        <v>1.5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10</v>
      </c>
      <c r="L28" s="40"/>
      <c r="M28" s="40">
        <v>2</v>
      </c>
      <c r="N28" s="40"/>
      <c r="O28" s="40"/>
      <c r="P28" s="40" t="s">
        <v>20</v>
      </c>
      <c r="Q28" s="40" t="s">
        <v>21</v>
      </c>
      <c r="R28" s="40"/>
      <c r="S28" s="40"/>
      <c r="T28" s="45"/>
    </row>
    <row r="29" spans="1:20" ht="30.5" customHeight="1">
      <c r="A29" s="43" t="str">
        <f>'S6 Maquette'!B29</f>
        <v>Géoprospectives territoriales</v>
      </c>
      <c r="B29" s="43" t="str">
        <f>'S6 Maquette'!C29</f>
        <v>ECUE</v>
      </c>
      <c r="C29" s="42" t="s">
        <v>299</v>
      </c>
      <c r="D29" s="7">
        <v>1.5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45"/>
    </row>
    <row r="30" spans="1:20" ht="30.5" customHeight="1">
      <c r="A30" s="43" t="str">
        <f>'S6 Maquette'!B30</f>
        <v>UE disciplinaire appliquée 6</v>
      </c>
      <c r="B30" s="43" t="str">
        <f>'S6 Maquette'!C30</f>
        <v>UE</v>
      </c>
      <c r="C30" s="42" t="s">
        <v>299</v>
      </c>
      <c r="D30" s="7">
        <v>3</v>
      </c>
      <c r="E30" s="40" t="s">
        <v>215</v>
      </c>
      <c r="F30" s="40" t="s">
        <v>215</v>
      </c>
      <c r="G30" s="40" t="s">
        <v>215</v>
      </c>
      <c r="H30" s="40" t="s">
        <v>215</v>
      </c>
      <c r="I30" s="40" t="s">
        <v>215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5" customHeight="1">
      <c r="A31" s="43" t="str">
        <f>'S6 Maquette'!B31</f>
        <v>Marchés Publics</v>
      </c>
      <c r="B31" s="43" t="str">
        <f>'S6 Maquette'!C31</f>
        <v>ECUE</v>
      </c>
      <c r="C31" s="42" t="s">
        <v>299</v>
      </c>
      <c r="D31" s="7">
        <v>1</v>
      </c>
      <c r="E31" s="40" t="s">
        <v>215</v>
      </c>
      <c r="F31" s="40" t="s">
        <v>215</v>
      </c>
      <c r="G31" s="40" t="s">
        <v>215</v>
      </c>
      <c r="H31" s="40" t="s">
        <v>215</v>
      </c>
      <c r="I31" s="40" t="s">
        <v>215</v>
      </c>
      <c r="J31" s="40"/>
      <c r="K31" s="40" t="s">
        <v>10</v>
      </c>
      <c r="L31" s="40"/>
      <c r="M31" s="40">
        <v>2</v>
      </c>
      <c r="N31" s="40"/>
      <c r="O31" s="40"/>
      <c r="P31" s="40" t="s">
        <v>20</v>
      </c>
      <c r="Q31" s="40" t="s">
        <v>21</v>
      </c>
      <c r="R31" s="40"/>
      <c r="S31" s="40"/>
      <c r="T31" s="45"/>
    </row>
    <row r="32" spans="1:20" ht="30.5" customHeight="1">
      <c r="A32" s="43" t="str">
        <f>'S6 Maquette'!B32</f>
        <v>Outils et méthodes en aménagement</v>
      </c>
      <c r="B32" s="43" t="str">
        <f>'S6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10</v>
      </c>
      <c r="L32" s="40"/>
      <c r="M32" s="40">
        <v>2</v>
      </c>
      <c r="N32" s="40"/>
      <c r="O32" s="40"/>
      <c r="P32" s="40" t="s">
        <v>20</v>
      </c>
      <c r="Q32" s="40" t="s">
        <v>21</v>
      </c>
      <c r="R32" s="40"/>
      <c r="S32" s="40"/>
      <c r="T32" s="45"/>
    </row>
    <row r="33" spans="1:20" ht="30.5" customHeight="1">
      <c r="A33" s="43" t="str">
        <f>'S6 Maquette'!B33</f>
        <v>Ville intelligente</v>
      </c>
      <c r="B33" s="43" t="str">
        <f>'S6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10</v>
      </c>
      <c r="L33" s="40"/>
      <c r="M33" s="40">
        <v>2</v>
      </c>
      <c r="N33" s="40"/>
      <c r="O33" s="40"/>
      <c r="P33" s="40" t="s">
        <v>317</v>
      </c>
      <c r="Q33" s="89" t="s">
        <v>21</v>
      </c>
      <c r="R33" s="40"/>
      <c r="S33" s="88" t="s">
        <v>319</v>
      </c>
      <c r="T33" s="87"/>
    </row>
    <row r="34" spans="1:20" ht="30.5" customHeight="1">
      <c r="A34" s="43" t="str">
        <f>'S6 Maquette'!B34</f>
        <v>UE disciplinaire Outils 5</v>
      </c>
      <c r="B34" s="43" t="str">
        <f>'S6 Maquette'!C34</f>
        <v>UE</v>
      </c>
      <c r="C34" s="42" t="s">
        <v>299</v>
      </c>
      <c r="D34" s="7">
        <v>3</v>
      </c>
      <c r="E34" s="40" t="s">
        <v>215</v>
      </c>
      <c r="F34" s="40" t="s">
        <v>215</v>
      </c>
      <c r="G34" s="40" t="s">
        <v>215</v>
      </c>
      <c r="H34" s="40" t="s">
        <v>215</v>
      </c>
      <c r="I34" s="40" t="s">
        <v>215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5" customHeight="1">
      <c r="A35" s="43" t="str">
        <f>'S6 Maquette'!B35</f>
        <v>Télédétection</v>
      </c>
      <c r="B35" s="43" t="str">
        <f>'S6 Maquette'!C35</f>
        <v>ECUE</v>
      </c>
      <c r="C35" s="42" t="s">
        <v>299</v>
      </c>
      <c r="D35" s="7">
        <v>1.5</v>
      </c>
      <c r="E35" s="40" t="s">
        <v>215</v>
      </c>
      <c r="F35" s="40" t="s">
        <v>215</v>
      </c>
      <c r="G35" s="40" t="s">
        <v>215</v>
      </c>
      <c r="H35" s="40" t="s">
        <v>215</v>
      </c>
      <c r="I35" s="40" t="s">
        <v>215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21</v>
      </c>
      <c r="R35" s="40"/>
      <c r="S35" s="40"/>
      <c r="T35" s="45"/>
    </row>
    <row r="36" spans="1:20" ht="30.5" customHeight="1">
      <c r="A36" s="43" t="str">
        <f>'S6 Maquette'!B36</f>
        <v>SIG IV (Qgis-R-Python)</v>
      </c>
      <c r="B36" s="43" t="str">
        <f>'S6 Maquette'!C36</f>
        <v>ECUE</v>
      </c>
      <c r="C36" s="42" t="s">
        <v>299</v>
      </c>
      <c r="D36" s="7">
        <v>1.5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10</v>
      </c>
      <c r="L36" s="40"/>
      <c r="M36" s="40">
        <v>2</v>
      </c>
      <c r="N36" s="40"/>
      <c r="O36" s="40"/>
      <c r="P36" s="40" t="s">
        <v>20</v>
      </c>
      <c r="Q36" s="40" t="s">
        <v>21</v>
      </c>
      <c r="R36" s="40"/>
      <c r="S36" s="40"/>
      <c r="T36" s="45"/>
    </row>
    <row r="37" spans="1:20" ht="30.5" customHeight="1">
      <c r="A37" s="43" t="str">
        <f>'S6 Maquette'!B37</f>
        <v>UE disciplinaire Théorique et quantitative 2 (Rapport partie : méthodes et discussions )</v>
      </c>
      <c r="B37" s="43" t="str">
        <f>'S6 Maquette'!C37</f>
        <v>UE</v>
      </c>
      <c r="C37" s="42" t="s">
        <v>299</v>
      </c>
      <c r="D37" s="7">
        <v>3</v>
      </c>
      <c r="E37" s="40" t="s">
        <v>215</v>
      </c>
      <c r="F37" s="40" t="s">
        <v>215</v>
      </c>
      <c r="G37" s="40" t="s">
        <v>215</v>
      </c>
      <c r="H37" s="40" t="s">
        <v>215</v>
      </c>
      <c r="I37" s="40" t="s">
        <v>215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5" customHeight="1">
      <c r="A38" s="43" t="str">
        <f>'S6 Maquette'!B38</f>
        <v>SAE encadrement</v>
      </c>
      <c r="B38" s="43" t="str">
        <f>'S6 Maquette'!C38</f>
        <v>ECUE</v>
      </c>
      <c r="C38" s="42" t="s">
        <v>299</v>
      </c>
      <c r="D38" s="7">
        <v>1.5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10</v>
      </c>
      <c r="L38" s="40"/>
      <c r="M38" s="40">
        <v>2</v>
      </c>
      <c r="N38" s="40"/>
      <c r="O38" s="40"/>
      <c r="P38" s="40" t="s">
        <v>20</v>
      </c>
      <c r="Q38" s="40" t="s">
        <v>21</v>
      </c>
      <c r="R38" s="40"/>
      <c r="S38" s="40"/>
      <c r="T38" s="45"/>
    </row>
    <row r="39" spans="1:20" ht="30.5" customHeight="1">
      <c r="A39" s="43" t="str">
        <f>'S6 Maquette'!B39</f>
        <v>SAE stage ou mini-mémoire</v>
      </c>
      <c r="B39" s="43" t="str">
        <f>'S6 Maquette'!C39</f>
        <v>ECUE</v>
      </c>
      <c r="C39" s="42" t="s">
        <v>299</v>
      </c>
      <c r="D39" s="7">
        <v>1.5</v>
      </c>
      <c r="E39" s="40" t="s">
        <v>215</v>
      </c>
      <c r="F39" s="40" t="s">
        <v>215</v>
      </c>
      <c r="G39" s="40" t="s">
        <v>215</v>
      </c>
      <c r="H39" s="40" t="s">
        <v>215</v>
      </c>
      <c r="I39" s="40" t="s">
        <v>215</v>
      </c>
      <c r="J39" s="40"/>
      <c r="K39" s="40" t="s">
        <v>10</v>
      </c>
      <c r="L39" s="40"/>
      <c r="M39" s="40">
        <v>2</v>
      </c>
      <c r="N39" s="40"/>
      <c r="O39" s="40"/>
      <c r="P39" s="40" t="s">
        <v>20</v>
      </c>
      <c r="Q39" s="40" t="s">
        <v>21</v>
      </c>
      <c r="R39" s="40"/>
      <c r="S39" s="40"/>
      <c r="T39" s="45"/>
    </row>
    <row r="40" spans="1:20" ht="30.5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3" priority="31">
      <formula>$C1="OPTION"</formula>
    </cfRule>
    <cfRule type="expression" dxfId="62" priority="30">
      <formula>$C1="BLOC"</formula>
    </cfRule>
    <cfRule type="expression" dxfId="61" priority="29">
      <formula>$C1="Parcours Pédagogique"</formula>
    </cfRule>
  </conditionalFormatting>
  <conditionalFormatting sqref="A27:C39">
    <cfRule type="expression" dxfId="60" priority="2">
      <formula>$C27="Modification MCC"</formula>
    </cfRule>
    <cfRule type="expression" dxfId="59" priority="3">
      <formula>$C27="Modification"</formula>
    </cfRule>
    <cfRule type="expression" dxfId="58" priority="4">
      <formula>$C27="Création"</formula>
    </cfRule>
    <cfRule type="expression" dxfId="57" priority="5">
      <formula>$C27="Fermeture"</formula>
    </cfRule>
  </conditionalFormatting>
  <conditionalFormatting sqref="A16:S26 A40:S298 T16">
    <cfRule type="expression" dxfId="56" priority="34">
      <formula>$C16="Modification MCC"</formula>
    </cfRule>
  </conditionalFormatting>
  <conditionalFormatting sqref="A18:S26 A40:S300 T18">
    <cfRule type="expression" dxfId="55" priority="39">
      <formula>$C18="Modification"</formula>
    </cfRule>
  </conditionalFormatting>
  <conditionalFormatting sqref="B1:S9 B10:E10 J10:S11 B11:D11 B12:M12 P12 B13:L13 B14:N14 P14:S17 B15:M17 B301:S999">
    <cfRule type="expression" dxfId="54" priority="37">
      <formula>$D1="Fermeture"</formula>
    </cfRule>
    <cfRule type="expression" dxfId="53" priority="36">
      <formula>$D1="Création"</formula>
    </cfRule>
  </conditionalFormatting>
  <conditionalFormatting sqref="C27:C39">
    <cfRule type="expression" dxfId="52" priority="1">
      <formula>$B27="Option"</formula>
    </cfRule>
  </conditionalFormatting>
  <conditionalFormatting sqref="C1:S26 C40:S999">
    <cfRule type="expression" dxfId="51" priority="21">
      <formula>$B1="Option"</formula>
    </cfRule>
  </conditionalFormatting>
  <conditionalFormatting sqref="D27:S32 D33:R33 D34:S39">
    <cfRule type="expression" dxfId="50" priority="18">
      <formula>$B27="Modification"</formula>
    </cfRule>
    <cfRule type="expression" dxfId="49" priority="19">
      <formula>$B27="Création"</formula>
    </cfRule>
    <cfRule type="expression" dxfId="48" priority="20">
      <formula>$B27="Fermeture"</formula>
    </cfRule>
    <cfRule type="expression" dxfId="47" priority="17">
      <formula>$A27="Option"</formula>
    </cfRule>
  </conditionalFormatting>
  <conditionalFormatting sqref="D27:S32 D34:S39 D33:R33">
    <cfRule type="expression" dxfId="46" priority="16">
      <formula>$B27="Modification MCC"</formula>
    </cfRule>
  </conditionalFormatting>
  <conditionalFormatting sqref="J1:J26 J40:J999">
    <cfRule type="expression" dxfId="45" priority="27">
      <formula>$I1="NON"</formula>
    </cfRule>
  </conditionalFormatting>
  <conditionalFormatting sqref="J27:J39">
    <cfRule type="expression" dxfId="44" priority="7">
      <formula>$I27="NON"</formula>
    </cfRule>
  </conditionalFormatting>
  <conditionalFormatting sqref="L1:L26 L40:L999">
    <cfRule type="expression" dxfId="43" priority="22">
      <formula>$K1="CCI (CC Intégral)"</formula>
    </cfRule>
    <cfRule type="expression" dxfId="42" priority="23">
      <formula>$K1="CT (Contrôle terminal)"</formula>
    </cfRule>
  </conditionalFormatting>
  <conditionalFormatting sqref="L27:L39">
    <cfRule type="expression" dxfId="41" priority="9">
      <formula>$K27="CCI (CC Intégral)"</formula>
    </cfRule>
  </conditionalFormatting>
  <conditionalFormatting sqref="L27:M39">
    <cfRule type="expression" dxfId="40" priority="8">
      <formula>$K27="CT (Contrôle terminal)"</formula>
    </cfRule>
  </conditionalFormatting>
  <conditionalFormatting sqref="M1:M26 M40:M999">
    <cfRule type="expression" dxfId="39" priority="28">
      <formula>$K1="CT (Contrôle terminal)"</formula>
    </cfRule>
  </conditionalFormatting>
  <conditionalFormatting sqref="N1:O999">
    <cfRule type="expression" dxfId="38" priority="10">
      <formula>$K1="CCI (CC Intégral)"</formula>
    </cfRule>
  </conditionalFormatting>
  <conditionalFormatting sqref="P14:S17 B15:M17 B1:S9 J10:S11 B12:M12 B14:N14 B301:S999 B13:L13 B10:E10 B11:D11 P12">
    <cfRule type="expression" dxfId="37" priority="35">
      <formula>$D1="Modification"</formula>
    </cfRule>
  </conditionalFormatting>
  <conditionalFormatting sqref="Q1:R999">
    <cfRule type="expression" dxfId="36" priority="6">
      <formula>$P1="Autres"</formula>
    </cfRule>
  </conditionalFormatting>
  <conditionalFormatting sqref="S1:S32 S34:S999">
    <cfRule type="expression" dxfId="35" priority="11">
      <formula>$P1="CT (Contrôle terminal)"</formula>
    </cfRule>
  </conditionalFormatting>
  <conditionalFormatting sqref="T18 A18:S26 A40:S300">
    <cfRule type="expression" dxfId="34" priority="40">
      <formula>$C18="Création"</formula>
    </cfRule>
    <cfRule type="expression" dxfId="33" priority="41">
      <formula>$C18="Fermeture"</formula>
    </cfRule>
  </conditionalFormatting>
  <conditionalFormatting sqref="T18">
    <cfRule type="expression" dxfId="32" priority="25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7479-0331-4FBB-855D-E7288FFF74A8}">
  <dimension ref="A1:T300"/>
  <sheetViews>
    <sheetView zoomScale="90" zoomScaleNormal="90" workbookViewId="0">
      <selection activeCell="D45" sqref="D45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>
      <c r="A1" s="133"/>
      <c r="B1" s="133"/>
      <c r="C1" s="133"/>
      <c r="D1" s="133"/>
      <c r="E1" s="133"/>
      <c r="F1" s="133"/>
      <c r="G1" s="133"/>
      <c r="H1" s="133"/>
      <c r="I1" s="133"/>
      <c r="J1" s="37"/>
    </row>
    <row r="2" spans="1:19">
      <c r="A2" s="133"/>
      <c r="B2" s="133"/>
      <c r="C2" s="133"/>
      <c r="D2" s="133"/>
      <c r="E2" s="133"/>
      <c r="F2" s="133"/>
      <c r="G2" s="133"/>
      <c r="H2" s="133"/>
      <c r="I2" s="133"/>
      <c r="J2" s="37"/>
    </row>
    <row r="3" spans="1:19">
      <c r="A3" s="133"/>
      <c r="B3" s="133"/>
      <c r="C3" s="133"/>
      <c r="D3" s="133"/>
      <c r="E3" s="133"/>
      <c r="F3" s="133"/>
      <c r="G3" s="133"/>
      <c r="H3" s="133"/>
      <c r="I3" s="133"/>
      <c r="J3" s="37"/>
    </row>
    <row r="4" spans="1:19">
      <c r="A4" s="133"/>
      <c r="B4" s="133"/>
      <c r="C4" s="133"/>
      <c r="D4" s="133"/>
      <c r="E4" s="133"/>
      <c r="F4" s="133"/>
      <c r="G4" s="133"/>
      <c r="H4" s="133"/>
      <c r="I4" s="133"/>
      <c r="J4" s="37"/>
    </row>
    <row r="5" spans="1:19">
      <c r="A5" s="133"/>
      <c r="B5" s="133"/>
      <c r="C5" s="133"/>
      <c r="D5" s="133"/>
      <c r="E5" s="133"/>
      <c r="F5" s="133"/>
      <c r="G5" s="133"/>
      <c r="H5" s="133"/>
      <c r="I5" s="133"/>
      <c r="J5" s="37"/>
    </row>
    <row r="6" spans="1:19">
      <c r="A6" s="133"/>
      <c r="B6" s="133"/>
      <c r="C6" s="133"/>
      <c r="D6" s="133"/>
      <c r="E6" s="133"/>
      <c r="F6" s="133"/>
      <c r="G6" s="133"/>
      <c r="H6" s="133"/>
      <c r="I6" s="133"/>
      <c r="J6" s="37"/>
    </row>
    <row r="7" spans="1:19" ht="14.5" customHeight="1">
      <c r="A7" s="166" t="s">
        <v>219</v>
      </c>
      <c r="B7" s="132" t="str">
        <f>'[2]Fiche Générale'!B3</f>
        <v>Portail_SHS</v>
      </c>
      <c r="C7" s="135" t="s">
        <v>274</v>
      </c>
      <c r="D7" s="135"/>
      <c r="E7" s="169" t="str">
        <f>'[2]Fiche Générale'!B4</f>
        <v>Géographie et aménagement</v>
      </c>
      <c r="F7" s="170"/>
      <c r="G7" s="135" t="s">
        <v>275</v>
      </c>
      <c r="H7" s="132" t="str">
        <f>'[2]Fiche Générale'!B5</f>
        <v>SLGEO18</v>
      </c>
      <c r="I7" s="132"/>
      <c r="J7" s="38"/>
      <c r="K7" s="21"/>
    </row>
    <row r="8" spans="1:19" ht="14.5" customHeight="1">
      <c r="A8" s="167"/>
      <c r="B8" s="132"/>
      <c r="C8" s="135"/>
      <c r="D8" s="135"/>
      <c r="E8" s="169"/>
      <c r="F8" s="170"/>
      <c r="G8" s="135"/>
      <c r="H8" s="132"/>
      <c r="I8" s="132"/>
      <c r="J8" s="38"/>
      <c r="K8" s="21"/>
    </row>
    <row r="9" spans="1:19" ht="14.5" customHeight="1">
      <c r="A9" s="167"/>
      <c r="B9" s="132"/>
      <c r="C9" s="135"/>
      <c r="D9" s="135"/>
      <c r="E9" s="169"/>
      <c r="F9" s="170"/>
      <c r="G9" s="135"/>
      <c r="H9" s="132"/>
      <c r="I9" s="132"/>
      <c r="J9" s="38"/>
      <c r="K9" s="21"/>
    </row>
    <row r="10" spans="1:19" ht="14.5" customHeight="1">
      <c r="A10" s="167"/>
      <c r="B10" s="132"/>
      <c r="C10" s="140" t="s">
        <v>222</v>
      </c>
      <c r="D10" s="140"/>
      <c r="E10" s="144">
        <f>'[2]Fiche Générale'!B9</f>
        <v>0</v>
      </c>
      <c r="F10" s="145"/>
      <c r="G10" s="145"/>
      <c r="H10" s="145"/>
      <c r="I10" s="146"/>
      <c r="J10" s="39"/>
      <c r="K10" s="21"/>
    </row>
    <row r="11" spans="1:19" ht="14.5" customHeight="1">
      <c r="A11" s="168"/>
      <c r="B11" s="132"/>
      <c r="C11" s="140"/>
      <c r="D11" s="140"/>
      <c r="E11" s="147"/>
      <c r="F11" s="148"/>
      <c r="G11" s="148"/>
      <c r="H11" s="148"/>
      <c r="I11" s="149"/>
      <c r="J11" s="39"/>
      <c r="K11" s="21"/>
    </row>
    <row r="12" spans="1:19">
      <c r="C12" s="16"/>
      <c r="I12" s="35"/>
      <c r="J12" s="35"/>
      <c r="M12" s="136" t="s">
        <v>276</v>
      </c>
      <c r="N12" s="137"/>
      <c r="O12" s="150"/>
      <c r="P12" s="136" t="s">
        <v>277</v>
      </c>
      <c r="Q12" s="137"/>
      <c r="R12" s="137"/>
      <c r="S12" s="150"/>
    </row>
    <row r="13" spans="1:19">
      <c r="A13" s="152" t="s">
        <v>223</v>
      </c>
      <c r="B13" s="154" t="str">
        <f>'[2]S6 Maquette'!B13:B14</f>
        <v>3 ème Année de Licence</v>
      </c>
      <c r="C13" s="154"/>
      <c r="D13" s="152" t="s">
        <v>278</v>
      </c>
      <c r="E13" s="154">
        <f>'[2]S6 Maquette'!E13:F14</f>
        <v>0</v>
      </c>
      <c r="F13" s="154"/>
      <c r="G13" s="154"/>
      <c r="I13" s="35"/>
      <c r="J13" s="35"/>
      <c r="M13" s="138"/>
      <c r="N13" s="139"/>
      <c r="O13" s="151"/>
      <c r="P13" s="138"/>
      <c r="Q13" s="139"/>
      <c r="R13" s="139"/>
      <c r="S13" s="151"/>
    </row>
    <row r="14" spans="1:19">
      <c r="A14" s="153"/>
      <c r="B14" s="154"/>
      <c r="C14" s="154"/>
      <c r="D14" s="153"/>
      <c r="E14" s="154"/>
      <c r="F14" s="154"/>
      <c r="G14" s="154"/>
      <c r="I14" s="35"/>
      <c r="J14" s="35"/>
      <c r="M14" s="134" t="s">
        <v>279</v>
      </c>
      <c r="N14" s="136" t="s">
        <v>280</v>
      </c>
      <c r="O14" s="150"/>
      <c r="P14" s="133"/>
      <c r="Q14" s="157"/>
      <c r="R14" s="160"/>
      <c r="S14" s="152"/>
    </row>
    <row r="15" spans="1:19">
      <c r="A15" s="152" t="s">
        <v>281</v>
      </c>
      <c r="B15" s="162" t="str">
        <f>'[2]S6 Maquette'!B15:B16</f>
        <v>Semestre 6</v>
      </c>
      <c r="C15" s="163"/>
      <c r="D15" s="152" t="s">
        <v>282</v>
      </c>
      <c r="E15" s="154">
        <f>'[2]S6 Maquette'!E15:F16</f>
        <v>0</v>
      </c>
      <c r="F15" s="154"/>
      <c r="G15" s="154"/>
      <c r="I15" s="35"/>
      <c r="J15" s="35"/>
      <c r="M15" s="134"/>
      <c r="N15" s="155"/>
      <c r="O15" s="156"/>
      <c r="P15" s="133"/>
      <c r="Q15" s="158"/>
      <c r="R15" s="160"/>
      <c r="S15" s="161"/>
    </row>
    <row r="16" spans="1:19">
      <c r="A16" s="153"/>
      <c r="B16" s="164"/>
      <c r="C16" s="165"/>
      <c r="D16" s="153"/>
      <c r="E16" s="154"/>
      <c r="F16" s="154"/>
      <c r="G16" s="154"/>
      <c r="I16" s="35"/>
      <c r="J16" s="35"/>
      <c r="M16" s="134"/>
      <c r="N16" s="155"/>
      <c r="O16" s="156"/>
      <c r="P16" s="133"/>
      <c r="Q16" s="158"/>
      <c r="R16" s="160"/>
      <c r="S16" s="161"/>
    </row>
    <row r="17" spans="1:20">
      <c r="L17" s="17"/>
      <c r="M17" s="134"/>
      <c r="N17" s="138"/>
      <c r="O17" s="151"/>
      <c r="P17" s="133"/>
      <c r="Q17" s="159"/>
      <c r="R17" s="160"/>
      <c r="S17" s="153"/>
    </row>
    <row r="18" spans="1:20" ht="59.5" customHeight="1">
      <c r="A18" s="3" t="s">
        <v>283</v>
      </c>
      <c r="B18" s="36" t="s">
        <v>284</v>
      </c>
      <c r="C18" s="3" t="s">
        <v>5</v>
      </c>
      <c r="D18" s="3" t="s">
        <v>285</v>
      </c>
      <c r="E18" s="3" t="s">
        <v>286</v>
      </c>
      <c r="F18" s="3" t="s">
        <v>287</v>
      </c>
      <c r="G18" s="3" t="s">
        <v>288</v>
      </c>
      <c r="H18" s="3" t="s">
        <v>289</v>
      </c>
      <c r="I18" s="3" t="s">
        <v>290</v>
      </c>
      <c r="J18" s="3" t="s">
        <v>291</v>
      </c>
      <c r="K18" s="3" t="s">
        <v>292</v>
      </c>
      <c r="L18" s="3" t="s">
        <v>293</v>
      </c>
      <c r="M18" s="3" t="s">
        <v>294</v>
      </c>
      <c r="N18" s="3" t="s">
        <v>284</v>
      </c>
      <c r="O18" s="3" t="s">
        <v>295</v>
      </c>
      <c r="P18" s="3" t="s">
        <v>296</v>
      </c>
      <c r="Q18" s="3" t="s">
        <v>284</v>
      </c>
      <c r="R18" s="3" t="s">
        <v>295</v>
      </c>
      <c r="S18" s="4" t="s">
        <v>297</v>
      </c>
      <c r="T18" s="4" t="s">
        <v>298</v>
      </c>
    </row>
    <row r="19" spans="1:20" ht="30.5" customHeight="1">
      <c r="A19" s="53" t="str">
        <f>'[2]S6 Maquette'!B19</f>
        <v xml:space="preserve">UE Competences transversales 6 </v>
      </c>
      <c r="B19" s="54" t="str">
        <f>'[2]S6 Maquette'!C19</f>
        <v>UE</v>
      </c>
      <c r="C19" s="55">
        <f>'[2]S6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'[2]S6 Maquette'!B20</f>
        <v>Competences numeriques 3</v>
      </c>
      <c r="B20" s="54" t="str">
        <f>'[2]S6 Maquette'!C20</f>
        <v>ECUE</v>
      </c>
      <c r="C20" s="55">
        <f>'[2]S6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'[2]S6 Maquette'!B21</f>
        <v xml:space="preserve">Competences informationnelles 3 </v>
      </c>
      <c r="B21" s="54" t="str">
        <f>'[2]S6 Maquette'!C21</f>
        <v>ECUE</v>
      </c>
      <c r="C21" s="55">
        <f>'[2]S6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'[2]S6 Maquette'!B22</f>
        <v xml:space="preserve">Langue vivante-6 </v>
      </c>
      <c r="B22" s="54" t="str">
        <f>'[2]S6 Maquette'!C22</f>
        <v>BLOC</v>
      </c>
      <c r="C22" s="55">
        <f>'[2]S6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'[2]S6 Maquette'!B23</f>
        <v>Min 1 Max 1</v>
      </c>
      <c r="B23" s="54" t="str">
        <f>'[2]S6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'[2]S6 Maquette'!B24</f>
        <v xml:space="preserve">Anglais 6 </v>
      </c>
      <c r="B24" s="54" t="str">
        <f>'[2]S6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'[2]S6 Maquette'!B25</f>
        <v xml:space="preserve">Espagnol 6 </v>
      </c>
      <c r="B25" s="54" t="str">
        <f>'[2]S6 Maquette'!C25</f>
        <v>ECUE</v>
      </c>
      <c r="C25" s="55">
        <f>'[2]S6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'[2]S6 Maquette'!B26</f>
        <v xml:space="preserve">Italien 6 </v>
      </c>
      <c r="B26" s="54" t="str">
        <f>'[2]S6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3" t="str">
        <f>'[2]S6 Maquette'!B27</f>
        <v>UE disciplinaire fondamentale 6</v>
      </c>
      <c r="B27" s="43" t="str">
        <f>'[2]S6 Maquette'!C27</f>
        <v>UE</v>
      </c>
      <c r="C27" s="42" t="s">
        <v>299</v>
      </c>
      <c r="D27" s="7">
        <v>3</v>
      </c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5" customHeight="1">
      <c r="A28" s="43" t="str">
        <f>'[2]S6 Maquette'!B28</f>
        <v>Géographie de la santé</v>
      </c>
      <c r="B28" s="43" t="str">
        <f>'[2]S6 Maquette'!C28</f>
        <v>ECUE</v>
      </c>
      <c r="C28" s="42" t="s">
        <v>299</v>
      </c>
      <c r="D28" s="7">
        <v>1.5</v>
      </c>
      <c r="E28" s="40" t="s">
        <v>215</v>
      </c>
      <c r="F28" s="40" t="s">
        <v>215</v>
      </c>
      <c r="G28" s="40" t="s">
        <v>215</v>
      </c>
      <c r="H28" s="40" t="s">
        <v>215</v>
      </c>
      <c r="I28" s="40" t="s">
        <v>215</v>
      </c>
      <c r="J28" s="40"/>
      <c r="K28" s="40" t="s">
        <v>20</v>
      </c>
      <c r="L28" s="40"/>
      <c r="M28" s="40">
        <v>2</v>
      </c>
      <c r="N28" s="40" t="s">
        <v>21</v>
      </c>
      <c r="O28" s="40"/>
      <c r="P28" s="40" t="s">
        <v>20</v>
      </c>
      <c r="Q28" s="40" t="s">
        <v>21</v>
      </c>
      <c r="R28" s="40"/>
      <c r="S28" s="40"/>
      <c r="T28" s="45"/>
    </row>
    <row r="29" spans="1:20" ht="30.5" customHeight="1">
      <c r="A29" s="43" t="str">
        <f>'[2]S6 Maquette'!B29</f>
        <v>Géoprospectives territoriales</v>
      </c>
      <c r="B29" s="43" t="str">
        <f>'[2]S6 Maquette'!C29</f>
        <v>ECUE</v>
      </c>
      <c r="C29" s="42" t="s">
        <v>299</v>
      </c>
      <c r="D29" s="7">
        <v>1.5</v>
      </c>
      <c r="E29" s="40" t="s">
        <v>215</v>
      </c>
      <c r="F29" s="40" t="s">
        <v>215</v>
      </c>
      <c r="G29" s="40" t="s">
        <v>215</v>
      </c>
      <c r="H29" s="40" t="s">
        <v>215</v>
      </c>
      <c r="I29" s="40" t="s">
        <v>215</v>
      </c>
      <c r="J29" s="40"/>
      <c r="K29" s="40" t="s">
        <v>20</v>
      </c>
      <c r="L29" s="40"/>
      <c r="M29" s="40">
        <v>2</v>
      </c>
      <c r="N29" s="40" t="s">
        <v>21</v>
      </c>
      <c r="O29" s="40"/>
      <c r="P29" s="40" t="s">
        <v>20</v>
      </c>
      <c r="Q29" s="40" t="s">
        <v>21</v>
      </c>
      <c r="R29" s="40"/>
      <c r="S29" s="40"/>
      <c r="T29" s="45"/>
    </row>
    <row r="30" spans="1:20" ht="30.5" customHeight="1">
      <c r="A30" s="43" t="str">
        <f>'[2]S6 Maquette'!B30</f>
        <v>UE disciplinaire appliquée 6</v>
      </c>
      <c r="B30" s="43" t="str">
        <f>'[2]S6 Maquette'!C30</f>
        <v>UE</v>
      </c>
      <c r="C30" s="42" t="s">
        <v>299</v>
      </c>
      <c r="D30" s="7">
        <v>3</v>
      </c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5" customHeight="1">
      <c r="A31" s="43" t="str">
        <f>'[2]S6 Maquette'!B31</f>
        <v>Marchés Publics</v>
      </c>
      <c r="B31" s="43" t="str">
        <f>'[2]S6 Maquette'!C31</f>
        <v>ECUE</v>
      </c>
      <c r="C31" s="42" t="s">
        <v>299</v>
      </c>
      <c r="D31" s="7">
        <v>1</v>
      </c>
      <c r="E31" s="40" t="s">
        <v>215</v>
      </c>
      <c r="F31" s="40" t="s">
        <v>215</v>
      </c>
      <c r="G31" s="40" t="s">
        <v>215</v>
      </c>
      <c r="H31" s="40" t="s">
        <v>215</v>
      </c>
      <c r="I31" s="40" t="s">
        <v>215</v>
      </c>
      <c r="J31" s="40"/>
      <c r="K31" s="40" t="s">
        <v>20</v>
      </c>
      <c r="L31" s="40"/>
      <c r="M31" s="40">
        <v>2</v>
      </c>
      <c r="N31" s="40" t="s">
        <v>21</v>
      </c>
      <c r="O31" s="40"/>
      <c r="P31" s="40" t="s">
        <v>20</v>
      </c>
      <c r="Q31" s="40" t="s">
        <v>21</v>
      </c>
      <c r="R31" s="40"/>
      <c r="S31" s="40"/>
      <c r="T31" s="45"/>
    </row>
    <row r="32" spans="1:20" ht="30.5" customHeight="1">
      <c r="A32" s="43" t="str">
        <f>'[2]S6 Maquette'!B32</f>
        <v>Outils et méthodes en aménagement</v>
      </c>
      <c r="B32" s="43" t="str">
        <f>'[2]S6 Maquette'!C32</f>
        <v>ECUE</v>
      </c>
      <c r="C32" s="42" t="s">
        <v>299</v>
      </c>
      <c r="D32" s="7">
        <v>1</v>
      </c>
      <c r="E32" s="40" t="s">
        <v>215</v>
      </c>
      <c r="F32" s="40" t="s">
        <v>215</v>
      </c>
      <c r="G32" s="40" t="s">
        <v>215</v>
      </c>
      <c r="H32" s="40" t="s">
        <v>215</v>
      </c>
      <c r="I32" s="40" t="s">
        <v>215</v>
      </c>
      <c r="J32" s="40"/>
      <c r="K32" s="40" t="s">
        <v>20</v>
      </c>
      <c r="L32" s="40"/>
      <c r="M32" s="40">
        <v>2</v>
      </c>
      <c r="N32" s="40" t="s">
        <v>21</v>
      </c>
      <c r="O32" s="40"/>
      <c r="P32" s="40" t="s">
        <v>20</v>
      </c>
      <c r="Q32" s="40" t="s">
        <v>21</v>
      </c>
      <c r="R32" s="40"/>
      <c r="S32" s="40"/>
      <c r="T32" s="45"/>
    </row>
    <row r="33" spans="1:20" ht="30.5" customHeight="1">
      <c r="A33" s="43" t="str">
        <f>'[2]S6 Maquette'!B33</f>
        <v>Ville intelligente</v>
      </c>
      <c r="B33" s="43" t="str">
        <f>'[2]S6 Maquette'!C33</f>
        <v>ECUE</v>
      </c>
      <c r="C33" s="42" t="s">
        <v>299</v>
      </c>
      <c r="D33" s="7">
        <v>1</v>
      </c>
      <c r="E33" s="40" t="s">
        <v>215</v>
      </c>
      <c r="F33" s="40" t="s">
        <v>215</v>
      </c>
      <c r="G33" s="40" t="s">
        <v>215</v>
      </c>
      <c r="H33" s="40" t="s">
        <v>215</v>
      </c>
      <c r="I33" s="40" t="s">
        <v>215</v>
      </c>
      <c r="J33" s="40"/>
      <c r="K33" s="40" t="s">
        <v>20</v>
      </c>
      <c r="L33" s="40"/>
      <c r="M33" s="40">
        <v>2</v>
      </c>
      <c r="N33" s="40" t="s">
        <v>21</v>
      </c>
      <c r="O33" s="40"/>
      <c r="P33" s="40" t="s">
        <v>20</v>
      </c>
      <c r="Q33" s="86" t="s">
        <v>37</v>
      </c>
      <c r="R33" s="40"/>
      <c r="S33" s="40"/>
      <c r="T33" s="95" t="s">
        <v>322</v>
      </c>
    </row>
    <row r="34" spans="1:20" ht="30.5" customHeight="1">
      <c r="A34" s="43" t="str">
        <f>'[2]S6 Maquette'!B34</f>
        <v>UE disciplinaire Outils 5</v>
      </c>
      <c r="B34" s="43" t="str">
        <f>'[2]S6 Maquette'!C34</f>
        <v>UE</v>
      </c>
      <c r="C34" s="42" t="s">
        <v>299</v>
      </c>
      <c r="D34" s="7">
        <v>3</v>
      </c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5" customHeight="1">
      <c r="A35" s="43" t="str">
        <f>'[2]S6 Maquette'!B35</f>
        <v>Télédétection</v>
      </c>
      <c r="B35" s="43" t="str">
        <f>'[2]S6 Maquette'!C35</f>
        <v>ECUE</v>
      </c>
      <c r="C35" s="42" t="s">
        <v>299</v>
      </c>
      <c r="D35" s="7">
        <v>1.5</v>
      </c>
      <c r="E35" s="40" t="s">
        <v>215</v>
      </c>
      <c r="F35" s="40" t="s">
        <v>215</v>
      </c>
      <c r="G35" s="40" t="s">
        <v>215</v>
      </c>
      <c r="H35" s="40" t="s">
        <v>215</v>
      </c>
      <c r="I35" s="40" t="s">
        <v>215</v>
      </c>
      <c r="J35" s="40"/>
      <c r="K35" s="40" t="s">
        <v>20</v>
      </c>
      <c r="L35" s="40"/>
      <c r="M35" s="40">
        <v>2</v>
      </c>
      <c r="N35" s="40" t="s">
        <v>21</v>
      </c>
      <c r="O35" s="40"/>
      <c r="P35" s="40" t="s">
        <v>20</v>
      </c>
      <c r="Q35" s="40" t="s">
        <v>21</v>
      </c>
      <c r="R35" s="40"/>
      <c r="S35" s="40"/>
      <c r="T35" s="45"/>
    </row>
    <row r="36" spans="1:20" ht="30.5" customHeight="1">
      <c r="A36" s="43" t="str">
        <f>'[2]S6 Maquette'!B36</f>
        <v>SIG IV (Qgis-R-Python)</v>
      </c>
      <c r="B36" s="43" t="str">
        <f>'[2]S6 Maquette'!C36</f>
        <v>ECUE</v>
      </c>
      <c r="C36" s="42" t="s">
        <v>299</v>
      </c>
      <c r="D36" s="7">
        <v>1.5</v>
      </c>
      <c r="E36" s="40" t="s">
        <v>215</v>
      </c>
      <c r="F36" s="40" t="s">
        <v>215</v>
      </c>
      <c r="G36" s="40" t="s">
        <v>215</v>
      </c>
      <c r="H36" s="40" t="s">
        <v>215</v>
      </c>
      <c r="I36" s="40" t="s">
        <v>215</v>
      </c>
      <c r="J36" s="40"/>
      <c r="K36" s="40" t="s">
        <v>20</v>
      </c>
      <c r="L36" s="40"/>
      <c r="M36" s="40">
        <v>2</v>
      </c>
      <c r="N36" s="40" t="s">
        <v>21</v>
      </c>
      <c r="O36" s="40"/>
      <c r="P36" s="40" t="s">
        <v>20</v>
      </c>
      <c r="Q36" s="40" t="s">
        <v>21</v>
      </c>
      <c r="R36" s="40"/>
      <c r="S36" s="40"/>
      <c r="T36" s="45"/>
    </row>
    <row r="37" spans="1:20" ht="30.5" customHeight="1">
      <c r="A37" s="43" t="str">
        <f>'[2]S6 Maquette'!B37</f>
        <v>UE disciplinaire Théorique et quantitative 2 (Rapport partie : méthodes et discussions )</v>
      </c>
      <c r="B37" s="43" t="str">
        <f>'[2]S6 Maquette'!C37</f>
        <v>UE</v>
      </c>
      <c r="C37" s="42" t="s">
        <v>299</v>
      </c>
      <c r="D37" s="7">
        <v>3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5" customHeight="1">
      <c r="A38" s="43" t="str">
        <f>'[2]S6 Maquette'!B38</f>
        <v>SAE encadrement</v>
      </c>
      <c r="B38" s="43" t="str">
        <f>'[2]S6 Maquette'!C38</f>
        <v>ECUE</v>
      </c>
      <c r="C38" s="42" t="s">
        <v>299</v>
      </c>
      <c r="D38" s="7">
        <v>1.5</v>
      </c>
      <c r="E38" s="40" t="s">
        <v>215</v>
      </c>
      <c r="F38" s="40" t="s">
        <v>215</v>
      </c>
      <c r="G38" s="40" t="s">
        <v>215</v>
      </c>
      <c r="H38" s="40" t="s">
        <v>215</v>
      </c>
      <c r="I38" s="40" t="s">
        <v>215</v>
      </c>
      <c r="J38" s="40"/>
      <c r="K38" s="40" t="s">
        <v>20</v>
      </c>
      <c r="L38" s="40"/>
      <c r="M38" s="40">
        <v>2</v>
      </c>
      <c r="N38" s="40" t="s">
        <v>21</v>
      </c>
      <c r="O38" s="40"/>
      <c r="P38" s="40" t="s">
        <v>20</v>
      </c>
      <c r="Q38" s="40" t="s">
        <v>21</v>
      </c>
      <c r="R38" s="40"/>
      <c r="S38" s="40"/>
      <c r="T38" s="45"/>
    </row>
    <row r="39" spans="1:20" ht="30.5" customHeight="1">
      <c r="A39" s="43" t="str">
        <f>'[2]S6 Maquette'!B39</f>
        <v>SAE stage ou mini-mémoire</v>
      </c>
      <c r="B39" s="43" t="str">
        <f>'[2]S6 Maquette'!C39</f>
        <v>ECUE</v>
      </c>
      <c r="C39" s="42" t="s">
        <v>299</v>
      </c>
      <c r="D39" s="7">
        <v>1.5</v>
      </c>
      <c r="E39" s="40" t="s">
        <v>215</v>
      </c>
      <c r="F39" s="40" t="s">
        <v>215</v>
      </c>
      <c r="G39" s="40" t="s">
        <v>215</v>
      </c>
      <c r="H39" s="40" t="s">
        <v>215</v>
      </c>
      <c r="I39" s="40" t="s">
        <v>215</v>
      </c>
      <c r="J39" s="40"/>
      <c r="K39" s="40" t="s">
        <v>20</v>
      </c>
      <c r="L39" s="40"/>
      <c r="M39" s="40">
        <v>2</v>
      </c>
      <c r="N39" s="40" t="s">
        <v>37</v>
      </c>
      <c r="O39" s="40"/>
      <c r="P39" s="40" t="s">
        <v>20</v>
      </c>
      <c r="Q39" s="40" t="s">
        <v>21</v>
      </c>
      <c r="R39" s="40"/>
      <c r="S39" s="40"/>
      <c r="T39" s="45"/>
    </row>
    <row r="40" spans="1:20" ht="30.5" customHeight="1">
      <c r="A40" s="43">
        <f>'[2]S6 Maquette'!B40</f>
        <v>0</v>
      </c>
      <c r="B40" s="43">
        <f>'[2]S6 Maquette'!C40</f>
        <v>0</v>
      </c>
      <c r="C40" s="42">
        <f>'[2]S6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5" customHeight="1">
      <c r="A41" s="43">
        <f>'[2]S6 Maquette'!B41</f>
        <v>0</v>
      </c>
      <c r="B41" s="43">
        <f>'[2]S6 Maquette'!C41</f>
        <v>0</v>
      </c>
      <c r="C41" s="42">
        <f>'[2]S6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5" customHeight="1">
      <c r="A42" s="43">
        <f>'[2]S6 Maquette'!B42</f>
        <v>0</v>
      </c>
      <c r="B42" s="43">
        <f>'[2]S6 Maquette'!C42</f>
        <v>0</v>
      </c>
      <c r="C42" s="42">
        <f>'[2]S6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5" customHeight="1">
      <c r="A43" s="43">
        <f>'[2]S6 Maquette'!B43</f>
        <v>0</v>
      </c>
      <c r="B43" s="43">
        <f>'[2]S6 Maquette'!C43</f>
        <v>0</v>
      </c>
      <c r="C43" s="42">
        <f>'[2]S6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'[2]S6 Maquette'!B44</f>
        <v>0</v>
      </c>
      <c r="B44" s="43">
        <f>'[2]S6 Maquette'!C44</f>
        <v>0</v>
      </c>
      <c r="C44" s="42">
        <f>'[2]S6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'[2]S6 Maquette'!B45</f>
        <v>0</v>
      </c>
      <c r="B45" s="43">
        <f>'[2]S6 Maquette'!C45</f>
        <v>0</v>
      </c>
      <c r="C45" s="42">
        <f>'[2]S6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'[2]S6 Maquette'!B46</f>
        <v>0</v>
      </c>
      <c r="B46" s="43">
        <f>'[2]S6 Maquette'!C46</f>
        <v>0</v>
      </c>
      <c r="C46" s="42">
        <f>'[2]S6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'[2]S6 Maquette'!B47</f>
        <v>0</v>
      </c>
      <c r="B47" s="43">
        <f>'[2]S6 Maquette'!C47</f>
        <v>0</v>
      </c>
      <c r="C47" s="42">
        <f>'[2]S6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'[2]S6 Maquette'!B48</f>
        <v>0</v>
      </c>
      <c r="B48" s="43">
        <f>'[2]S6 Maquette'!C48</f>
        <v>0</v>
      </c>
      <c r="C48" s="42">
        <f>'[2]S6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'[2]S6 Maquette'!B49</f>
        <v>0</v>
      </c>
      <c r="B49" s="43">
        <f>'[2]S6 Maquette'!C49</f>
        <v>0</v>
      </c>
      <c r="C49" s="42">
        <f>'[2]S6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'[2]S6 Maquette'!B50</f>
        <v>0</v>
      </c>
      <c r="B50" s="43">
        <f>'[2]S6 Maquette'!C50</f>
        <v>0</v>
      </c>
      <c r="C50" s="42">
        <f>'[2]S6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'[2]S6 Maquette'!B51</f>
        <v>0</v>
      </c>
      <c r="B51" s="43">
        <f>'[2]S6 Maquette'!C51</f>
        <v>0</v>
      </c>
      <c r="C51" s="42">
        <f>'[2]S6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'[2]S6 Maquette'!B52</f>
        <v>0</v>
      </c>
      <c r="B52" s="43">
        <f>'[2]S6 Maquette'!C52</f>
        <v>0</v>
      </c>
      <c r="C52" s="42">
        <f>'[2]S6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'[2]S6 Maquette'!B53</f>
        <v>0</v>
      </c>
      <c r="B53" s="43">
        <f>'[2]S6 Maquette'!C53</f>
        <v>0</v>
      </c>
      <c r="C53" s="42">
        <f>'[2]S6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'[2]S6 Maquette'!B54</f>
        <v>0</v>
      </c>
      <c r="B54" s="43">
        <f>'[2]S6 Maquette'!C54</f>
        <v>0</v>
      </c>
      <c r="C54" s="42">
        <f>'[2]S6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'[2]S6 Maquette'!B55</f>
        <v>0</v>
      </c>
      <c r="B55" s="43">
        <f>'[2]S6 Maquette'!C55</f>
        <v>0</v>
      </c>
      <c r="C55" s="42">
        <f>'[2]S6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'[2]S6 Maquette'!B56</f>
        <v>0</v>
      </c>
      <c r="B56" s="43">
        <f>'[2]S6 Maquette'!C56</f>
        <v>0</v>
      </c>
      <c r="C56" s="42">
        <f>'[2]S6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'[2]S6 Maquette'!B57</f>
        <v>0</v>
      </c>
      <c r="B57" s="43">
        <f>'[2]S6 Maquette'!C57</f>
        <v>0</v>
      </c>
      <c r="C57" s="42">
        <f>'[2]S6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'[2]S6 Maquette'!B58</f>
        <v>0</v>
      </c>
      <c r="B58" s="43">
        <f>'[2]S6 Maquette'!C58</f>
        <v>0</v>
      </c>
      <c r="C58" s="42">
        <f>'[2]S6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'[2]S6 Maquette'!B59</f>
        <v>0</v>
      </c>
      <c r="B59" s="43">
        <f>'[2]S6 Maquette'!C59</f>
        <v>0</v>
      </c>
      <c r="C59" s="42">
        <f>'[2]S6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'[2]S6 Maquette'!B60</f>
        <v>0</v>
      </c>
      <c r="B60" s="43">
        <f>'[2]S6 Maquette'!C60</f>
        <v>0</v>
      </c>
      <c r="C60" s="42">
        <f>'[2]S6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'[2]S6 Maquette'!B61</f>
        <v>0</v>
      </c>
      <c r="B61" s="43">
        <f>'[2]S6 Maquette'!C61</f>
        <v>0</v>
      </c>
      <c r="C61" s="42">
        <f>'[2]S6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'[2]S6 Maquette'!B62</f>
        <v>0</v>
      </c>
      <c r="B62" s="43">
        <f>'[2]S6 Maquette'!C62</f>
        <v>0</v>
      </c>
      <c r="C62" s="42">
        <f>'[2]S6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'[2]S6 Maquette'!B63</f>
        <v>0</v>
      </c>
      <c r="B63" s="43">
        <f>'[2]S6 Maquette'!C63</f>
        <v>0</v>
      </c>
      <c r="C63" s="42">
        <f>'[2]S6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'[2]S6 Maquette'!B64</f>
        <v>0</v>
      </c>
      <c r="B64" s="43">
        <f>'[2]S6 Maquette'!C64</f>
        <v>0</v>
      </c>
      <c r="C64" s="42">
        <f>'[2]S6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'[2]S6 Maquette'!B65</f>
        <v>0</v>
      </c>
      <c r="B65" s="43">
        <f>'[2]S6 Maquette'!C65</f>
        <v>0</v>
      </c>
      <c r="C65" s="42">
        <f>'[2]S6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'[2]S6 Maquette'!B66</f>
        <v>0</v>
      </c>
      <c r="B66" s="43">
        <f>'[2]S6 Maquette'!C66</f>
        <v>0</v>
      </c>
      <c r="C66" s="42">
        <f>'[2]S6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'[2]S6 Maquette'!B67</f>
        <v>0</v>
      </c>
      <c r="B67" s="43">
        <f>'[2]S6 Maquette'!C67</f>
        <v>0</v>
      </c>
      <c r="C67" s="42">
        <f>'[2]S6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'[2]S6 Maquette'!B68</f>
        <v>0</v>
      </c>
      <c r="B68" s="43">
        <f>'[2]S6 Maquette'!C68</f>
        <v>0</v>
      </c>
      <c r="C68" s="42">
        <f>'[2]S6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'[2]S6 Maquette'!B69</f>
        <v>0</v>
      </c>
      <c r="B69" s="43">
        <f>'[2]S6 Maquette'!C69</f>
        <v>0</v>
      </c>
      <c r="C69" s="42">
        <f>'[2]S6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'[2]S6 Maquette'!B70</f>
        <v>0</v>
      </c>
      <c r="B70" s="43">
        <f>'[2]S6 Maquette'!C70</f>
        <v>0</v>
      </c>
      <c r="C70" s="42">
        <f>'[2]S6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'[2]S6 Maquette'!B71</f>
        <v>0</v>
      </c>
      <c r="B71" s="43">
        <f>'[2]S6 Maquette'!C71</f>
        <v>0</v>
      </c>
      <c r="C71" s="42">
        <f>'[2]S6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'[2]S6 Maquette'!B72</f>
        <v>0</v>
      </c>
      <c r="B72" s="43">
        <f>'[2]S6 Maquette'!C72</f>
        <v>0</v>
      </c>
      <c r="C72" s="42">
        <f>'[2]S6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'[2]S6 Maquette'!B73</f>
        <v>0</v>
      </c>
      <c r="B73" s="43">
        <f>'[2]S6 Maquette'!C73</f>
        <v>0</v>
      </c>
      <c r="C73" s="42">
        <f>'[2]S6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'[2]S6 Maquette'!B74</f>
        <v>0</v>
      </c>
      <c r="B74" s="43">
        <f>'[2]S6 Maquette'!C74</f>
        <v>0</v>
      </c>
      <c r="C74" s="42">
        <f>'[2]S6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'[2]S6 Maquette'!B75</f>
        <v>0</v>
      </c>
      <c r="B75" s="43">
        <f>'[2]S6 Maquette'!C75</f>
        <v>0</v>
      </c>
      <c r="C75" s="42">
        <f>'[2]S6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'[2]S6 Maquette'!B76</f>
        <v>0</v>
      </c>
      <c r="B76" s="43">
        <f>'[2]S6 Maquette'!C76</f>
        <v>0</v>
      </c>
      <c r="C76" s="42">
        <f>'[2]S6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'[2]S6 Maquette'!B77</f>
        <v>0</v>
      </c>
      <c r="B77" s="43">
        <f>'[2]S6 Maquette'!C77</f>
        <v>0</v>
      </c>
      <c r="C77" s="42">
        <f>'[2]S6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'[2]S6 Maquette'!B78</f>
        <v>0</v>
      </c>
      <c r="B78" s="43">
        <f>'[2]S6 Maquette'!C78</f>
        <v>0</v>
      </c>
      <c r="C78" s="42">
        <f>'[2]S6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'[2]S6 Maquette'!B79</f>
        <v>0</v>
      </c>
      <c r="B79" s="43">
        <f>'[2]S6 Maquette'!C79</f>
        <v>0</v>
      </c>
      <c r="C79" s="42">
        <f>'[2]S6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'[2]S6 Maquette'!B80</f>
        <v>0</v>
      </c>
      <c r="B80" s="43">
        <f>'[2]S6 Maquette'!C80</f>
        <v>0</v>
      </c>
      <c r="C80" s="42">
        <f>'[2]S6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'[2]S6 Maquette'!B81</f>
        <v>0</v>
      </c>
      <c r="B81" s="43">
        <f>'[2]S6 Maquette'!C81</f>
        <v>0</v>
      </c>
      <c r="C81" s="42">
        <f>'[2]S6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'[2]S6 Maquette'!B82</f>
        <v>0</v>
      </c>
      <c r="B82" s="43">
        <f>'[2]S6 Maquette'!C82</f>
        <v>0</v>
      </c>
      <c r="C82" s="42">
        <f>'[2]S6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'[2]S6 Maquette'!B83</f>
        <v>0</v>
      </c>
      <c r="B83" s="43">
        <f>'[2]S6 Maquette'!C83</f>
        <v>0</v>
      </c>
      <c r="C83" s="42">
        <f>'[2]S6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'[2]S6 Maquette'!B84</f>
        <v>0</v>
      </c>
      <c r="B84" s="43">
        <f>'[2]S6 Maquette'!C84</f>
        <v>0</v>
      </c>
      <c r="C84" s="42">
        <f>'[2]S6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'[2]S6 Maquette'!B85</f>
        <v>0</v>
      </c>
      <c r="B85" s="43">
        <f>'[2]S6 Maquette'!C85</f>
        <v>0</v>
      </c>
      <c r="C85" s="42">
        <f>'[2]S6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'[2]S6 Maquette'!B86</f>
        <v>0</v>
      </c>
      <c r="B86" s="43">
        <f>'[2]S6 Maquette'!C86</f>
        <v>0</v>
      </c>
      <c r="C86" s="42">
        <f>'[2]S6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'[2]S6 Maquette'!B87</f>
        <v>0</v>
      </c>
      <c r="B87" s="43">
        <f>'[2]S6 Maquette'!C87</f>
        <v>0</v>
      </c>
      <c r="C87" s="42">
        <f>'[2]S6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'[2]S6 Maquette'!B88</f>
        <v>0</v>
      </c>
      <c r="B88" s="43">
        <f>'[2]S6 Maquette'!C88</f>
        <v>0</v>
      </c>
      <c r="C88" s="42">
        <f>'[2]S6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'[2]S6 Maquette'!B89</f>
        <v>0</v>
      </c>
      <c r="B89" s="43">
        <f>'[2]S6 Maquette'!C89</f>
        <v>0</v>
      </c>
      <c r="C89" s="42">
        <f>'[2]S6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'[2]S6 Maquette'!B90</f>
        <v>0</v>
      </c>
      <c r="B90" s="43">
        <f>'[2]S6 Maquette'!C90</f>
        <v>0</v>
      </c>
      <c r="C90" s="42">
        <f>'[2]S6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'[2]S6 Maquette'!B91</f>
        <v>0</v>
      </c>
      <c r="B91" s="43">
        <f>'[2]S6 Maquette'!C91</f>
        <v>0</v>
      </c>
      <c r="C91" s="42">
        <f>'[2]S6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'[2]S6 Maquette'!B92</f>
        <v>0</v>
      </c>
      <c r="B92" s="43">
        <f>'[2]S6 Maquette'!C92</f>
        <v>0</v>
      </c>
      <c r="C92" s="42">
        <f>'[2]S6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'[2]S6 Maquette'!B93</f>
        <v>0</v>
      </c>
      <c r="B93" s="43">
        <f>'[2]S6 Maquette'!C93</f>
        <v>0</v>
      </c>
      <c r="C93" s="42">
        <f>'[2]S6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'[2]S6 Maquette'!B94</f>
        <v>0</v>
      </c>
      <c r="B94" s="43">
        <f>'[2]S6 Maquette'!C94</f>
        <v>0</v>
      </c>
      <c r="C94" s="42">
        <f>'[2]S6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'[2]S6 Maquette'!B95</f>
        <v>0</v>
      </c>
      <c r="B95" s="43">
        <f>'[2]S6 Maquette'!C95</f>
        <v>0</v>
      </c>
      <c r="C95" s="42">
        <f>'[2]S6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'[2]S6 Maquette'!B96</f>
        <v>0</v>
      </c>
      <c r="B96" s="43">
        <f>'[2]S6 Maquette'!C96</f>
        <v>0</v>
      </c>
      <c r="C96" s="42">
        <f>'[2]S6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'[2]S6 Maquette'!B97</f>
        <v>0</v>
      </c>
      <c r="B97" s="43">
        <f>'[2]S6 Maquette'!C97</f>
        <v>0</v>
      </c>
      <c r="C97" s="42">
        <f>'[2]S6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'[2]S6 Maquette'!B98</f>
        <v>0</v>
      </c>
      <c r="B98" s="43">
        <f>'[2]S6 Maquette'!C98</f>
        <v>0</v>
      </c>
      <c r="C98" s="42">
        <f>'[2]S6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'[2]S6 Maquette'!B99</f>
        <v>0</v>
      </c>
      <c r="B99" s="43">
        <f>'[2]S6 Maquette'!C99</f>
        <v>0</v>
      </c>
      <c r="C99" s="42">
        <f>'[2]S6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'[2]S6 Maquette'!B100</f>
        <v>0</v>
      </c>
      <c r="B100" s="43">
        <f>'[2]S6 Maquette'!C100</f>
        <v>0</v>
      </c>
      <c r="C100" s="42">
        <f>'[2]S6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'[2]S6 Maquette'!B101</f>
        <v>0</v>
      </c>
      <c r="B101" s="43">
        <f>'[2]S6 Maquette'!C101</f>
        <v>0</v>
      </c>
      <c r="C101" s="42">
        <f>'[2]S6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'[2]S6 Maquette'!B102</f>
        <v>0</v>
      </c>
      <c r="B102" s="43">
        <f>'[2]S6 Maquette'!C102</f>
        <v>0</v>
      </c>
      <c r="C102" s="42">
        <f>'[2]S6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'[2]S6 Maquette'!B103</f>
        <v>0</v>
      </c>
      <c r="B103" s="43">
        <f>'[2]S6 Maquette'!C103</f>
        <v>0</v>
      </c>
      <c r="C103" s="42">
        <f>'[2]S6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'[2]S6 Maquette'!B104</f>
        <v>0</v>
      </c>
      <c r="B104" s="43">
        <f>'[2]S6 Maquette'!C104</f>
        <v>0</v>
      </c>
      <c r="C104" s="42">
        <f>'[2]S6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'[2]S6 Maquette'!B105</f>
        <v>0</v>
      </c>
      <c r="B105" s="43">
        <f>'[2]S6 Maquette'!C105</f>
        <v>0</v>
      </c>
      <c r="C105" s="42">
        <f>'[2]S6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'[2]S6 Maquette'!B106</f>
        <v>0</v>
      </c>
      <c r="B106" s="43">
        <f>'[2]S6 Maquette'!C106</f>
        <v>0</v>
      </c>
      <c r="C106" s="42">
        <f>'[2]S6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'[2]S6 Maquette'!B107</f>
        <v>0</v>
      </c>
      <c r="B107" s="43">
        <f>'[2]S6 Maquette'!C107</f>
        <v>0</v>
      </c>
      <c r="C107" s="42">
        <f>'[2]S6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'[2]S6 Maquette'!B108</f>
        <v>0</v>
      </c>
      <c r="B108" s="43">
        <f>'[2]S6 Maquette'!C108</f>
        <v>0</v>
      </c>
      <c r="C108" s="42">
        <f>'[2]S6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'[2]S6 Maquette'!B109</f>
        <v>0</v>
      </c>
      <c r="B109" s="43">
        <f>'[2]S6 Maquette'!C109</f>
        <v>0</v>
      </c>
      <c r="C109" s="42">
        <f>'[2]S6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'[2]S6 Maquette'!B110</f>
        <v>0</v>
      </c>
      <c r="B110" s="43">
        <f>'[2]S6 Maquette'!C110</f>
        <v>0</v>
      </c>
      <c r="C110" s="42">
        <f>'[2]S6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'[2]S6 Maquette'!B111</f>
        <v>0</v>
      </c>
      <c r="B111" s="43">
        <f>'[2]S6 Maquette'!C111</f>
        <v>0</v>
      </c>
      <c r="C111" s="42">
        <f>'[2]S6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'[2]S6 Maquette'!B112</f>
        <v>0</v>
      </c>
      <c r="B112" s="43">
        <f>'[2]S6 Maquette'!C112</f>
        <v>0</v>
      </c>
      <c r="C112" s="42">
        <f>'[2]S6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'[2]S6 Maquette'!B113</f>
        <v>0</v>
      </c>
      <c r="B113" s="43">
        <f>'[2]S6 Maquette'!C113</f>
        <v>0</v>
      </c>
      <c r="C113" s="42">
        <f>'[2]S6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'[2]S6 Maquette'!B114</f>
        <v>0</v>
      </c>
      <c r="B114" s="43">
        <f>'[2]S6 Maquette'!C114</f>
        <v>0</v>
      </c>
      <c r="C114" s="42">
        <f>'[2]S6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'[2]S6 Maquette'!B115</f>
        <v>0</v>
      </c>
      <c r="B115" s="43">
        <f>'[2]S6 Maquette'!C115</f>
        <v>0</v>
      </c>
      <c r="C115" s="42">
        <f>'[2]S6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'[2]S6 Maquette'!B116</f>
        <v>0</v>
      </c>
      <c r="B116" s="43">
        <f>'[2]S6 Maquette'!C116</f>
        <v>0</v>
      </c>
      <c r="C116" s="42">
        <f>'[2]S6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'[2]S6 Maquette'!B117</f>
        <v>0</v>
      </c>
      <c r="B117" s="43">
        <f>'[2]S6 Maquette'!C117</f>
        <v>0</v>
      </c>
      <c r="C117" s="42">
        <f>'[2]S6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'[2]S6 Maquette'!B118</f>
        <v>0</v>
      </c>
      <c r="B118" s="43">
        <f>'[2]S6 Maquette'!C118</f>
        <v>0</v>
      </c>
      <c r="C118" s="42">
        <f>'[2]S6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'[2]S6 Maquette'!B119</f>
        <v>0</v>
      </c>
      <c r="B119" s="43">
        <f>'[2]S6 Maquette'!C119</f>
        <v>0</v>
      </c>
      <c r="C119" s="42">
        <f>'[2]S6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'[2]S6 Maquette'!B120</f>
        <v>0</v>
      </c>
      <c r="B120" s="43">
        <f>'[2]S6 Maquette'!C120</f>
        <v>0</v>
      </c>
      <c r="C120" s="42">
        <f>'[2]S6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'[2]S6 Maquette'!B121</f>
        <v>0</v>
      </c>
      <c r="B121" s="43">
        <f>'[2]S6 Maquette'!C121</f>
        <v>0</v>
      </c>
      <c r="C121" s="42">
        <f>'[2]S6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'[2]S6 Maquette'!B122</f>
        <v>0</v>
      </c>
      <c r="B122" s="43">
        <f>'[2]S6 Maquette'!C122</f>
        <v>0</v>
      </c>
      <c r="C122" s="42">
        <f>'[2]S6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'[2]S6 Maquette'!B123</f>
        <v>0</v>
      </c>
      <c r="B123" s="43">
        <f>'[2]S6 Maquette'!C123</f>
        <v>0</v>
      </c>
      <c r="C123" s="42">
        <f>'[2]S6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'[2]S6 Maquette'!B124</f>
        <v>0</v>
      </c>
      <c r="B124" s="43">
        <f>'[2]S6 Maquette'!C124</f>
        <v>0</v>
      </c>
      <c r="C124" s="42">
        <f>'[2]S6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'[2]S6 Maquette'!B125</f>
        <v>0</v>
      </c>
      <c r="B125" s="43">
        <f>'[2]S6 Maquette'!C125</f>
        <v>0</v>
      </c>
      <c r="C125" s="42">
        <f>'[2]S6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'[2]S6 Maquette'!B126</f>
        <v>0</v>
      </c>
      <c r="B126" s="43">
        <f>'[2]S6 Maquette'!C126</f>
        <v>0</v>
      </c>
      <c r="C126" s="42">
        <f>'[2]S6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'[2]S6 Maquette'!B127</f>
        <v>0</v>
      </c>
      <c r="B127" s="43">
        <f>'[2]S6 Maquette'!C127</f>
        <v>0</v>
      </c>
      <c r="C127" s="42">
        <f>'[2]S6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'[2]S6 Maquette'!B128</f>
        <v>0</v>
      </c>
      <c r="B128" s="43">
        <f>'[2]S6 Maquette'!C128</f>
        <v>0</v>
      </c>
      <c r="C128" s="42">
        <f>'[2]S6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'[2]S6 Maquette'!B129</f>
        <v>0</v>
      </c>
      <c r="B129" s="43">
        <f>'[2]S6 Maquette'!C129</f>
        <v>0</v>
      </c>
      <c r="C129" s="42">
        <f>'[2]S6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'[2]S6 Maquette'!B130</f>
        <v>0</v>
      </c>
      <c r="B130" s="43">
        <f>'[2]S6 Maquette'!C130</f>
        <v>0</v>
      </c>
      <c r="C130" s="42">
        <f>'[2]S6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'[2]S6 Maquette'!B131</f>
        <v>0</v>
      </c>
      <c r="B131" s="43">
        <f>'[2]S6 Maquette'!C131</f>
        <v>0</v>
      </c>
      <c r="C131" s="42">
        <f>'[2]S6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'[2]S6 Maquette'!B132</f>
        <v>0</v>
      </c>
      <c r="B132" s="43">
        <f>'[2]S6 Maquette'!C132</f>
        <v>0</v>
      </c>
      <c r="C132" s="42">
        <f>'[2]S6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'[2]S6 Maquette'!B133</f>
        <v>0</v>
      </c>
      <c r="B133" s="43">
        <f>'[2]S6 Maquette'!C133</f>
        <v>0</v>
      </c>
      <c r="C133" s="42">
        <f>'[2]S6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'[2]S6 Maquette'!B134</f>
        <v>0</v>
      </c>
      <c r="B134" s="43">
        <f>'[2]S6 Maquette'!C134</f>
        <v>0</v>
      </c>
      <c r="C134" s="42">
        <f>'[2]S6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'[2]S6 Maquette'!B135</f>
        <v>0</v>
      </c>
      <c r="B135" s="43">
        <f>'[2]S6 Maquette'!C135</f>
        <v>0</v>
      </c>
      <c r="C135" s="42">
        <f>'[2]S6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'[2]S6 Maquette'!B136</f>
        <v>0</v>
      </c>
      <c r="B136" s="43">
        <f>'[2]S6 Maquette'!C136</f>
        <v>0</v>
      </c>
      <c r="C136" s="42">
        <f>'[2]S6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'[2]S6 Maquette'!B137</f>
        <v>0</v>
      </c>
      <c r="B137" s="43">
        <f>'[2]S6 Maquette'!C137</f>
        <v>0</v>
      </c>
      <c r="C137" s="42">
        <f>'[2]S6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'[2]S6 Maquette'!B138</f>
        <v>0</v>
      </c>
      <c r="B138" s="43">
        <f>'[2]S6 Maquette'!C138</f>
        <v>0</v>
      </c>
      <c r="C138" s="42">
        <f>'[2]S6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'[2]S6 Maquette'!B139</f>
        <v>0</v>
      </c>
      <c r="B139" s="43">
        <f>'[2]S6 Maquette'!C139</f>
        <v>0</v>
      </c>
      <c r="C139" s="42">
        <f>'[2]S6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'[2]S6 Maquette'!B140</f>
        <v>0</v>
      </c>
      <c r="B140" s="43">
        <f>'[2]S6 Maquette'!C140</f>
        <v>0</v>
      </c>
      <c r="C140" s="42">
        <f>'[2]S6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'[2]S6 Maquette'!B141</f>
        <v>0</v>
      </c>
      <c r="B141" s="43">
        <f>'[2]S6 Maquette'!C141</f>
        <v>0</v>
      </c>
      <c r="C141" s="42">
        <f>'[2]S6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'[2]S6 Maquette'!B142</f>
        <v>0</v>
      </c>
      <c r="B142" s="43">
        <f>'[2]S6 Maquette'!C142</f>
        <v>0</v>
      </c>
      <c r="C142" s="42">
        <f>'[2]S6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'[2]S6 Maquette'!B143</f>
        <v>0</v>
      </c>
      <c r="B143" s="43">
        <f>'[2]S6 Maquette'!C143</f>
        <v>0</v>
      </c>
      <c r="C143" s="42">
        <f>'[2]S6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'[2]S6 Maquette'!B144</f>
        <v>0</v>
      </c>
      <c r="B144" s="43">
        <f>'[2]S6 Maquette'!C144</f>
        <v>0</v>
      </c>
      <c r="C144" s="42">
        <f>'[2]S6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'[2]S6 Maquette'!B145</f>
        <v>0</v>
      </c>
      <c r="B145" s="43">
        <f>'[2]S6 Maquette'!C145</f>
        <v>0</v>
      </c>
      <c r="C145" s="42">
        <f>'[2]S6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'[2]S6 Maquette'!B146</f>
        <v>0</v>
      </c>
      <c r="B146" s="43">
        <f>'[2]S6 Maquette'!C146</f>
        <v>0</v>
      </c>
      <c r="C146" s="42">
        <f>'[2]S6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'[2]S6 Maquette'!B147</f>
        <v>0</v>
      </c>
      <c r="B147" s="43">
        <f>'[2]S6 Maquette'!C147</f>
        <v>0</v>
      </c>
      <c r="C147" s="42">
        <f>'[2]S6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'[2]S6 Maquette'!B148</f>
        <v>0</v>
      </c>
      <c r="B148" s="43">
        <f>'[2]S6 Maquette'!C148</f>
        <v>0</v>
      </c>
      <c r="C148" s="42">
        <f>'[2]S6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'[2]S6 Maquette'!B149</f>
        <v>0</v>
      </c>
      <c r="B149" s="43">
        <f>'[2]S6 Maquette'!C149</f>
        <v>0</v>
      </c>
      <c r="C149" s="42">
        <f>'[2]S6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'[2]S6 Maquette'!B150</f>
        <v>0</v>
      </c>
      <c r="B150" s="43">
        <f>'[2]S6 Maquette'!C150</f>
        <v>0</v>
      </c>
      <c r="C150" s="42">
        <f>'[2]S6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'[2]S6 Maquette'!B151</f>
        <v>0</v>
      </c>
      <c r="B151" s="43">
        <f>'[2]S6 Maquette'!C151</f>
        <v>0</v>
      </c>
      <c r="C151" s="42">
        <f>'[2]S6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'[2]S6 Maquette'!B152</f>
        <v>0</v>
      </c>
      <c r="B152" s="43">
        <f>'[2]S6 Maquette'!C152</f>
        <v>0</v>
      </c>
      <c r="C152" s="42">
        <f>'[2]S6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'[2]S6 Maquette'!B153</f>
        <v>0</v>
      </c>
      <c r="B153" s="43">
        <f>'[2]S6 Maquette'!C153</f>
        <v>0</v>
      </c>
      <c r="C153" s="42">
        <f>'[2]S6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'[2]S6 Maquette'!B154</f>
        <v>0</v>
      </c>
      <c r="B154" s="43">
        <f>'[2]S6 Maquette'!C154</f>
        <v>0</v>
      </c>
      <c r="C154" s="42">
        <f>'[2]S6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'[2]S6 Maquette'!B155</f>
        <v>0</v>
      </c>
      <c r="B155" s="43">
        <f>'[2]S6 Maquette'!C155</f>
        <v>0</v>
      </c>
      <c r="C155" s="42">
        <f>'[2]S6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'[2]S6 Maquette'!B156</f>
        <v>0</v>
      </c>
      <c r="B156" s="43">
        <f>'[2]S6 Maquette'!C156</f>
        <v>0</v>
      </c>
      <c r="C156" s="42">
        <f>'[2]S6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'[2]S6 Maquette'!B157</f>
        <v>0</v>
      </c>
      <c r="B157" s="43">
        <f>'[2]S6 Maquette'!C157</f>
        <v>0</v>
      </c>
      <c r="C157" s="42">
        <f>'[2]S6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'[2]S6 Maquette'!B158</f>
        <v>0</v>
      </c>
      <c r="B158" s="43">
        <f>'[2]S6 Maquette'!C158</f>
        <v>0</v>
      </c>
      <c r="C158" s="42">
        <f>'[2]S6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'[2]S6 Maquette'!B159</f>
        <v>0</v>
      </c>
      <c r="B159" s="43">
        <f>'[2]S6 Maquette'!C159</f>
        <v>0</v>
      </c>
      <c r="C159" s="42">
        <f>'[2]S6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'[2]S6 Maquette'!B160</f>
        <v>0</v>
      </c>
      <c r="B160" s="43">
        <f>'[2]S6 Maquette'!C160</f>
        <v>0</v>
      </c>
      <c r="C160" s="42">
        <f>'[2]S6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'[2]S6 Maquette'!B161</f>
        <v>0</v>
      </c>
      <c r="B161" s="43">
        <f>'[2]S6 Maquette'!C161</f>
        <v>0</v>
      </c>
      <c r="C161" s="42">
        <f>'[2]S6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'[2]S6 Maquette'!B162</f>
        <v>0</v>
      </c>
      <c r="B162" s="43">
        <f>'[2]S6 Maquette'!C162</f>
        <v>0</v>
      </c>
      <c r="C162" s="42">
        <f>'[2]S6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'[2]S6 Maquette'!B163</f>
        <v>0</v>
      </c>
      <c r="B163" s="43">
        <f>'[2]S6 Maquette'!C163</f>
        <v>0</v>
      </c>
      <c r="C163" s="42">
        <f>'[2]S6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'[2]S6 Maquette'!B164</f>
        <v>0</v>
      </c>
      <c r="B164" s="43">
        <f>'[2]S6 Maquette'!C164</f>
        <v>0</v>
      </c>
      <c r="C164" s="42">
        <f>'[2]S6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'[2]S6 Maquette'!B165</f>
        <v>0</v>
      </c>
      <c r="B165" s="43">
        <f>'[2]S6 Maquette'!C165</f>
        <v>0</v>
      </c>
      <c r="C165" s="42">
        <f>'[2]S6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'[2]S6 Maquette'!B166</f>
        <v>0</v>
      </c>
      <c r="B166" s="43">
        <f>'[2]S6 Maquette'!C166</f>
        <v>0</v>
      </c>
      <c r="C166" s="42">
        <f>'[2]S6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'[2]S6 Maquette'!B167</f>
        <v>0</v>
      </c>
      <c r="B167" s="43">
        <f>'[2]S6 Maquette'!C167</f>
        <v>0</v>
      </c>
      <c r="C167" s="42">
        <f>'[2]S6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'[2]S6 Maquette'!B168</f>
        <v>0</v>
      </c>
      <c r="B168" s="43">
        <f>'[2]S6 Maquette'!C168</f>
        <v>0</v>
      </c>
      <c r="C168" s="42">
        <f>'[2]S6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'[2]S6 Maquette'!B169</f>
        <v>0</v>
      </c>
      <c r="B169" s="43">
        <f>'[2]S6 Maquette'!C169</f>
        <v>0</v>
      </c>
      <c r="C169" s="42">
        <f>'[2]S6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'[2]S6 Maquette'!B170</f>
        <v>0</v>
      </c>
      <c r="B170" s="43">
        <f>'[2]S6 Maquette'!C170</f>
        <v>0</v>
      </c>
      <c r="C170" s="42">
        <f>'[2]S6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'[2]S6 Maquette'!B171</f>
        <v>0</v>
      </c>
      <c r="B171" s="43">
        <f>'[2]S6 Maquette'!C171</f>
        <v>0</v>
      </c>
      <c r="C171" s="42">
        <f>'[2]S6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'[2]S6 Maquette'!B172</f>
        <v>0</v>
      </c>
      <c r="B172" s="43">
        <f>'[2]S6 Maquette'!C172</f>
        <v>0</v>
      </c>
      <c r="C172" s="42">
        <f>'[2]S6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'[2]S6 Maquette'!B173</f>
        <v>0</v>
      </c>
      <c r="B173" s="43">
        <f>'[2]S6 Maquette'!C173</f>
        <v>0</v>
      </c>
      <c r="C173" s="42">
        <f>'[2]S6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'[2]S6 Maquette'!B174</f>
        <v>0</v>
      </c>
      <c r="B174" s="43">
        <f>'[2]S6 Maquette'!C174</f>
        <v>0</v>
      </c>
      <c r="C174" s="42">
        <f>'[2]S6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'[2]S6 Maquette'!B175</f>
        <v>0</v>
      </c>
      <c r="B175" s="43">
        <f>'[2]S6 Maquette'!C175</f>
        <v>0</v>
      </c>
      <c r="C175" s="42">
        <f>'[2]S6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'[2]S6 Maquette'!B176</f>
        <v>0</v>
      </c>
      <c r="B176" s="43">
        <f>'[2]S6 Maquette'!C176</f>
        <v>0</v>
      </c>
      <c r="C176" s="42">
        <f>'[2]S6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'[2]S6 Maquette'!B177</f>
        <v>0</v>
      </c>
      <c r="B177" s="43">
        <f>'[2]S6 Maquette'!C177</f>
        <v>0</v>
      </c>
      <c r="C177" s="42">
        <f>'[2]S6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'[2]S6 Maquette'!B178</f>
        <v>0</v>
      </c>
      <c r="B178" s="43">
        <f>'[2]S6 Maquette'!C178</f>
        <v>0</v>
      </c>
      <c r="C178" s="42">
        <f>'[2]S6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'[2]S6 Maquette'!B179</f>
        <v>0</v>
      </c>
      <c r="B179" s="43">
        <f>'[2]S6 Maquette'!C179</f>
        <v>0</v>
      </c>
      <c r="C179" s="42">
        <f>'[2]S6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'[2]S6 Maquette'!B180</f>
        <v>0</v>
      </c>
      <c r="B180" s="43">
        <f>'[2]S6 Maquette'!C180</f>
        <v>0</v>
      </c>
      <c r="C180" s="42">
        <f>'[2]S6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'[2]S6 Maquette'!B181</f>
        <v>0</v>
      </c>
      <c r="B181" s="43">
        <f>'[2]S6 Maquette'!C181</f>
        <v>0</v>
      </c>
      <c r="C181" s="42">
        <f>'[2]S6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'[2]S6 Maquette'!B182</f>
        <v>0</v>
      </c>
      <c r="B182" s="43">
        <f>'[2]S6 Maquette'!C182</f>
        <v>0</v>
      </c>
      <c r="C182" s="42">
        <f>'[2]S6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'[2]S6 Maquette'!B183</f>
        <v>0</v>
      </c>
      <c r="B183" s="43">
        <f>'[2]S6 Maquette'!C183</f>
        <v>0</v>
      </c>
      <c r="C183" s="42">
        <f>'[2]S6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'[2]S6 Maquette'!B184</f>
        <v>0</v>
      </c>
      <c r="B184" s="43">
        <f>'[2]S6 Maquette'!C184</f>
        <v>0</v>
      </c>
      <c r="C184" s="42">
        <f>'[2]S6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'[2]S6 Maquette'!B185</f>
        <v>0</v>
      </c>
      <c r="B185" s="43">
        <f>'[2]S6 Maquette'!C185</f>
        <v>0</v>
      </c>
      <c r="C185" s="42">
        <f>'[2]S6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'[2]S6 Maquette'!B186</f>
        <v>0</v>
      </c>
      <c r="B186" s="43">
        <f>'[2]S6 Maquette'!C186</f>
        <v>0</v>
      </c>
      <c r="C186" s="42">
        <f>'[2]S6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'[2]S6 Maquette'!B187</f>
        <v>0</v>
      </c>
      <c r="B187" s="43">
        <f>'[2]S6 Maquette'!C187</f>
        <v>0</v>
      </c>
      <c r="C187" s="42">
        <f>'[2]S6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'[2]S6 Maquette'!B188</f>
        <v>0</v>
      </c>
      <c r="B188" s="43">
        <f>'[2]S6 Maquette'!C188</f>
        <v>0</v>
      </c>
      <c r="C188" s="42">
        <f>'[2]S6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'[2]S6 Maquette'!B189</f>
        <v>0</v>
      </c>
      <c r="B189" s="43">
        <f>'[2]S6 Maquette'!C189</f>
        <v>0</v>
      </c>
      <c r="C189" s="42">
        <f>'[2]S6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'[2]S6 Maquette'!B190</f>
        <v>0</v>
      </c>
      <c r="B190" s="43">
        <f>'[2]S6 Maquette'!C190</f>
        <v>0</v>
      </c>
      <c r="C190" s="42">
        <f>'[2]S6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'[2]S6 Maquette'!B191</f>
        <v>0</v>
      </c>
      <c r="B191" s="43">
        <f>'[2]S6 Maquette'!C191</f>
        <v>0</v>
      </c>
      <c r="C191" s="42">
        <f>'[2]S6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'[2]S6 Maquette'!B192</f>
        <v>0</v>
      </c>
      <c r="B192" s="43">
        <f>'[2]S6 Maquette'!C192</f>
        <v>0</v>
      </c>
      <c r="C192" s="42">
        <f>'[2]S6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'[2]S6 Maquette'!B193</f>
        <v>0</v>
      </c>
      <c r="B193" s="43">
        <f>'[2]S6 Maquette'!C193</f>
        <v>0</v>
      </c>
      <c r="C193" s="42">
        <f>'[2]S6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'[2]S6 Maquette'!B194</f>
        <v>0</v>
      </c>
      <c r="B194" s="43">
        <f>'[2]S6 Maquette'!C194</f>
        <v>0</v>
      </c>
      <c r="C194" s="42">
        <f>'[2]S6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'[2]S6 Maquette'!B195</f>
        <v>0</v>
      </c>
      <c r="B195" s="43">
        <f>'[2]S6 Maquette'!C195</f>
        <v>0</v>
      </c>
      <c r="C195" s="42">
        <f>'[2]S6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'[2]S6 Maquette'!B196</f>
        <v>0</v>
      </c>
      <c r="B196" s="43">
        <f>'[2]S6 Maquette'!C196</f>
        <v>0</v>
      </c>
      <c r="C196" s="42">
        <f>'[2]S6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'[2]S6 Maquette'!B197</f>
        <v>0</v>
      </c>
      <c r="B197" s="43">
        <f>'[2]S6 Maquette'!C197</f>
        <v>0</v>
      </c>
      <c r="C197" s="42">
        <f>'[2]S6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'[2]S6 Maquette'!B198</f>
        <v>0</v>
      </c>
      <c r="B198" s="43">
        <f>'[2]S6 Maquette'!C198</f>
        <v>0</v>
      </c>
      <c r="C198" s="42">
        <f>'[2]S6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'[2]S6 Maquette'!B199</f>
        <v>0</v>
      </c>
      <c r="B199" s="43">
        <f>'[2]S6 Maquette'!C199</f>
        <v>0</v>
      </c>
      <c r="C199" s="42">
        <f>'[2]S6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'[2]S6 Maquette'!B200</f>
        <v>0</v>
      </c>
      <c r="B200" s="43">
        <f>'[2]S6 Maquette'!C200</f>
        <v>0</v>
      </c>
      <c r="C200" s="42">
        <f>'[2]S6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'[2]S6 Maquette'!B201</f>
        <v>0</v>
      </c>
      <c r="B201" s="43">
        <f>'[2]S6 Maquette'!C201</f>
        <v>0</v>
      </c>
      <c r="C201" s="42">
        <f>'[2]S6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'[2]S6 Maquette'!B202</f>
        <v>0</v>
      </c>
      <c r="B202" s="43">
        <f>'[2]S6 Maquette'!C202</f>
        <v>0</v>
      </c>
      <c r="C202" s="42">
        <f>'[2]S6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'[2]S6 Maquette'!B203</f>
        <v>0</v>
      </c>
      <c r="B203" s="43">
        <f>'[2]S6 Maquette'!C203</f>
        <v>0</v>
      </c>
      <c r="C203" s="42">
        <f>'[2]S6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'[2]S6 Maquette'!B204</f>
        <v>0</v>
      </c>
      <c r="B204" s="43">
        <f>'[2]S6 Maquette'!C204</f>
        <v>0</v>
      </c>
      <c r="C204" s="42">
        <f>'[2]S6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'[2]S6 Maquette'!B205</f>
        <v>0</v>
      </c>
      <c r="B205" s="43">
        <f>'[2]S6 Maquette'!C205</f>
        <v>0</v>
      </c>
      <c r="C205" s="42">
        <f>'[2]S6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'[2]S6 Maquette'!B206</f>
        <v>0</v>
      </c>
      <c r="B206" s="43">
        <f>'[2]S6 Maquette'!C206</f>
        <v>0</v>
      </c>
      <c r="C206" s="42">
        <f>'[2]S6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'[2]S6 Maquette'!B207</f>
        <v>0</v>
      </c>
      <c r="B207" s="43">
        <f>'[2]S6 Maquette'!C207</f>
        <v>0</v>
      </c>
      <c r="C207" s="42">
        <f>'[2]S6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'[2]S6 Maquette'!B208</f>
        <v>0</v>
      </c>
      <c r="B208" s="43">
        <f>'[2]S6 Maquette'!C208</f>
        <v>0</v>
      </c>
      <c r="C208" s="42">
        <f>'[2]S6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'[2]S6 Maquette'!B209</f>
        <v>0</v>
      </c>
      <c r="B209" s="43">
        <f>'[2]S6 Maquette'!C209</f>
        <v>0</v>
      </c>
      <c r="C209" s="42">
        <f>'[2]S6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'[2]S6 Maquette'!B210</f>
        <v>0</v>
      </c>
      <c r="B210" s="43">
        <f>'[2]S6 Maquette'!C210</f>
        <v>0</v>
      </c>
      <c r="C210" s="42">
        <f>'[2]S6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'[2]S6 Maquette'!B211</f>
        <v>0</v>
      </c>
      <c r="B211" s="43">
        <f>'[2]S6 Maquette'!C211</f>
        <v>0</v>
      </c>
      <c r="C211" s="42">
        <f>'[2]S6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'[2]S6 Maquette'!B212</f>
        <v>0</v>
      </c>
      <c r="B212" s="43">
        <f>'[2]S6 Maquette'!C212</f>
        <v>0</v>
      </c>
      <c r="C212" s="42">
        <f>'[2]S6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'[2]S6 Maquette'!B213</f>
        <v>0</v>
      </c>
      <c r="B213" s="43">
        <f>'[2]S6 Maquette'!C213</f>
        <v>0</v>
      </c>
      <c r="C213" s="42">
        <f>'[2]S6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'[2]S6 Maquette'!B214</f>
        <v>0</v>
      </c>
      <c r="B214" s="43">
        <f>'[2]S6 Maquette'!C214</f>
        <v>0</v>
      </c>
      <c r="C214" s="42">
        <f>'[2]S6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'[2]S6 Maquette'!B215</f>
        <v>0</v>
      </c>
      <c r="B215" s="43">
        <f>'[2]S6 Maquette'!C215</f>
        <v>0</v>
      </c>
      <c r="C215" s="42">
        <f>'[2]S6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'[2]S6 Maquette'!B216</f>
        <v>0</v>
      </c>
      <c r="B216" s="43">
        <f>'[2]S6 Maquette'!C216</f>
        <v>0</v>
      </c>
      <c r="C216" s="42">
        <f>'[2]S6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'[2]S6 Maquette'!B217</f>
        <v>0</v>
      </c>
      <c r="B217" s="43">
        <f>'[2]S6 Maquette'!C217</f>
        <v>0</v>
      </c>
      <c r="C217" s="42">
        <f>'[2]S6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'[2]S6 Maquette'!B218</f>
        <v>0</v>
      </c>
      <c r="B218" s="43">
        <f>'[2]S6 Maquette'!C218</f>
        <v>0</v>
      </c>
      <c r="C218" s="42">
        <f>'[2]S6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'[2]S6 Maquette'!B219</f>
        <v>0</v>
      </c>
      <c r="B219" s="43">
        <f>'[2]S6 Maquette'!C219</f>
        <v>0</v>
      </c>
      <c r="C219" s="42">
        <f>'[2]S6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'[2]S6 Maquette'!B220</f>
        <v>0</v>
      </c>
      <c r="B220" s="43">
        <f>'[2]S6 Maquette'!C220</f>
        <v>0</v>
      </c>
      <c r="C220" s="42">
        <f>'[2]S6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'[2]S6 Maquette'!B221</f>
        <v>0</v>
      </c>
      <c r="B221" s="43">
        <f>'[2]S6 Maquette'!C221</f>
        <v>0</v>
      </c>
      <c r="C221" s="42">
        <f>'[2]S6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'[2]S6 Maquette'!B222</f>
        <v>0</v>
      </c>
      <c r="B222" s="43">
        <f>'[2]S6 Maquette'!C222</f>
        <v>0</v>
      </c>
      <c r="C222" s="42">
        <f>'[2]S6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'[2]S6 Maquette'!B223</f>
        <v>0</v>
      </c>
      <c r="B223" s="43">
        <f>'[2]S6 Maquette'!C223</f>
        <v>0</v>
      </c>
      <c r="C223" s="42">
        <f>'[2]S6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'[2]S6 Maquette'!B224</f>
        <v>0</v>
      </c>
      <c r="B224" s="43">
        <f>'[2]S6 Maquette'!C224</f>
        <v>0</v>
      </c>
      <c r="C224" s="42">
        <f>'[2]S6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'[2]S6 Maquette'!B225</f>
        <v>0</v>
      </c>
      <c r="B225" s="43">
        <f>'[2]S6 Maquette'!C225</f>
        <v>0</v>
      </c>
      <c r="C225" s="42">
        <f>'[2]S6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'[2]S6 Maquette'!B226</f>
        <v>0</v>
      </c>
      <c r="B226" s="43">
        <f>'[2]S6 Maquette'!C226</f>
        <v>0</v>
      </c>
      <c r="C226" s="42">
        <f>'[2]S6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'[2]S6 Maquette'!B227</f>
        <v>0</v>
      </c>
      <c r="B227" s="43">
        <f>'[2]S6 Maquette'!C227</f>
        <v>0</v>
      </c>
      <c r="C227" s="42">
        <f>'[2]S6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'[2]S6 Maquette'!B228</f>
        <v>0</v>
      </c>
      <c r="B228" s="43">
        <f>'[2]S6 Maquette'!C228</f>
        <v>0</v>
      </c>
      <c r="C228" s="42">
        <f>'[2]S6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'[2]S6 Maquette'!B229</f>
        <v>0</v>
      </c>
      <c r="B229" s="43">
        <f>'[2]S6 Maquette'!C229</f>
        <v>0</v>
      </c>
      <c r="C229" s="42">
        <f>'[2]S6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'[2]S6 Maquette'!B230</f>
        <v>0</v>
      </c>
      <c r="B230" s="43">
        <f>'[2]S6 Maquette'!C230</f>
        <v>0</v>
      </c>
      <c r="C230" s="42">
        <f>'[2]S6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'[2]S6 Maquette'!B231</f>
        <v>0</v>
      </c>
      <c r="B231" s="43">
        <f>'[2]S6 Maquette'!C231</f>
        <v>0</v>
      </c>
      <c r="C231" s="42">
        <f>'[2]S6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'[2]S6 Maquette'!B232</f>
        <v>0</v>
      </c>
      <c r="B232" s="43">
        <f>'[2]S6 Maquette'!C232</f>
        <v>0</v>
      </c>
      <c r="C232" s="42">
        <f>'[2]S6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'[2]S6 Maquette'!B233</f>
        <v>0</v>
      </c>
      <c r="B233" s="43">
        <f>'[2]S6 Maquette'!C233</f>
        <v>0</v>
      </c>
      <c r="C233" s="42">
        <f>'[2]S6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'[2]S6 Maquette'!B234</f>
        <v>0</v>
      </c>
      <c r="B234" s="43">
        <f>'[2]S6 Maquette'!C234</f>
        <v>0</v>
      </c>
      <c r="C234" s="42">
        <f>'[2]S6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'[2]S6 Maquette'!B235</f>
        <v>0</v>
      </c>
      <c r="B235" s="43">
        <f>'[2]S6 Maquette'!C235</f>
        <v>0</v>
      </c>
      <c r="C235" s="42">
        <f>'[2]S6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'[2]S6 Maquette'!B236</f>
        <v>0</v>
      </c>
      <c r="B236" s="43">
        <f>'[2]S6 Maquette'!C236</f>
        <v>0</v>
      </c>
      <c r="C236" s="42">
        <f>'[2]S6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'[2]S6 Maquette'!B237</f>
        <v>0</v>
      </c>
      <c r="B237" s="43">
        <f>'[2]S6 Maquette'!C237</f>
        <v>0</v>
      </c>
      <c r="C237" s="42">
        <f>'[2]S6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'[2]S6 Maquette'!B238</f>
        <v>0</v>
      </c>
      <c r="B238" s="43">
        <f>'[2]S6 Maquette'!C238</f>
        <v>0</v>
      </c>
      <c r="C238" s="42">
        <f>'[2]S6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'[2]S6 Maquette'!B239</f>
        <v>0</v>
      </c>
      <c r="B239" s="43">
        <f>'[2]S6 Maquette'!C239</f>
        <v>0</v>
      </c>
      <c r="C239" s="42">
        <f>'[2]S6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'[2]S6 Maquette'!B240</f>
        <v>0</v>
      </c>
      <c r="B240" s="43">
        <f>'[2]S6 Maquette'!C240</f>
        <v>0</v>
      </c>
      <c r="C240" s="42">
        <f>'[2]S6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'[2]S6 Maquette'!B241</f>
        <v>0</v>
      </c>
      <c r="B241" s="43">
        <f>'[2]S6 Maquette'!C241</f>
        <v>0</v>
      </c>
      <c r="C241" s="42">
        <f>'[2]S6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'[2]S6 Maquette'!B242</f>
        <v>0</v>
      </c>
      <c r="B242" s="43">
        <f>'[2]S6 Maquette'!C242</f>
        <v>0</v>
      </c>
      <c r="C242" s="42">
        <f>'[2]S6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'[2]S6 Maquette'!B243</f>
        <v>0</v>
      </c>
      <c r="B243" s="43">
        <f>'[2]S6 Maquette'!C243</f>
        <v>0</v>
      </c>
      <c r="C243" s="42">
        <f>'[2]S6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'[2]S6 Maquette'!B244</f>
        <v>0</v>
      </c>
      <c r="B244" s="43">
        <f>'[2]S6 Maquette'!C244</f>
        <v>0</v>
      </c>
      <c r="C244" s="42">
        <f>'[2]S6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'[2]S6 Maquette'!B245</f>
        <v>0</v>
      </c>
      <c r="B245" s="43">
        <f>'[2]S6 Maquette'!C245</f>
        <v>0</v>
      </c>
      <c r="C245" s="42">
        <f>'[2]S6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'[2]S6 Maquette'!B246</f>
        <v>0</v>
      </c>
      <c r="B246" s="43">
        <f>'[2]S6 Maquette'!C246</f>
        <v>0</v>
      </c>
      <c r="C246" s="42">
        <f>'[2]S6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'[2]S6 Maquette'!B247</f>
        <v>0</v>
      </c>
      <c r="B247" s="43">
        <f>'[2]S6 Maquette'!C247</f>
        <v>0</v>
      </c>
      <c r="C247" s="42">
        <f>'[2]S6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'[2]S6 Maquette'!B248</f>
        <v>0</v>
      </c>
      <c r="B248" s="43">
        <f>'[2]S6 Maquette'!C248</f>
        <v>0</v>
      </c>
      <c r="C248" s="42">
        <f>'[2]S6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'[2]S6 Maquette'!B249</f>
        <v>0</v>
      </c>
      <c r="B249" s="43">
        <f>'[2]S6 Maquette'!C249</f>
        <v>0</v>
      </c>
      <c r="C249" s="42">
        <f>'[2]S6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'[2]S6 Maquette'!B250</f>
        <v>0</v>
      </c>
      <c r="B250" s="43">
        <f>'[2]S6 Maquette'!C250</f>
        <v>0</v>
      </c>
      <c r="C250" s="42">
        <f>'[2]S6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'[2]S6 Maquette'!B251</f>
        <v>0</v>
      </c>
      <c r="B251" s="43">
        <f>'[2]S6 Maquette'!C251</f>
        <v>0</v>
      </c>
      <c r="C251" s="42">
        <f>'[2]S6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'[2]S6 Maquette'!B252</f>
        <v>0</v>
      </c>
      <c r="B252" s="43">
        <f>'[2]S6 Maquette'!C252</f>
        <v>0</v>
      </c>
      <c r="C252" s="42">
        <f>'[2]S6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'[2]S6 Maquette'!B253</f>
        <v>0</v>
      </c>
      <c r="B253" s="43">
        <f>'[2]S6 Maquette'!C253</f>
        <v>0</v>
      </c>
      <c r="C253" s="42">
        <f>'[2]S6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'[2]S6 Maquette'!B254</f>
        <v>0</v>
      </c>
      <c r="B254" s="43">
        <f>'[2]S6 Maquette'!C254</f>
        <v>0</v>
      </c>
      <c r="C254" s="42">
        <f>'[2]S6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'[2]S6 Maquette'!B255</f>
        <v>0</v>
      </c>
      <c r="B255" s="43">
        <f>'[2]S6 Maquette'!C255</f>
        <v>0</v>
      </c>
      <c r="C255" s="42">
        <f>'[2]S6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'[2]S6 Maquette'!B256</f>
        <v>0</v>
      </c>
      <c r="B256" s="43">
        <f>'[2]S6 Maquette'!C256</f>
        <v>0</v>
      </c>
      <c r="C256" s="42">
        <f>'[2]S6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'[2]S6 Maquette'!B257</f>
        <v>0</v>
      </c>
      <c r="B257" s="43">
        <f>'[2]S6 Maquette'!C257</f>
        <v>0</v>
      </c>
      <c r="C257" s="42">
        <f>'[2]S6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'[2]S6 Maquette'!B258</f>
        <v>0</v>
      </c>
      <c r="B258" s="43">
        <f>'[2]S6 Maquette'!C258</f>
        <v>0</v>
      </c>
      <c r="C258" s="42">
        <f>'[2]S6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'[2]S6 Maquette'!B259</f>
        <v>0</v>
      </c>
      <c r="B259" s="43">
        <f>'[2]S6 Maquette'!C259</f>
        <v>0</v>
      </c>
      <c r="C259" s="42">
        <f>'[2]S6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'[2]S6 Maquette'!B260</f>
        <v>0</v>
      </c>
      <c r="B260" s="43">
        <f>'[2]S6 Maquette'!C260</f>
        <v>0</v>
      </c>
      <c r="C260" s="42">
        <f>'[2]S6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'[2]S6 Maquette'!B261</f>
        <v>0</v>
      </c>
      <c r="B261" s="43">
        <f>'[2]S6 Maquette'!C261</f>
        <v>0</v>
      </c>
      <c r="C261" s="42">
        <f>'[2]S6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'[2]S6 Maquette'!B262</f>
        <v>0</v>
      </c>
      <c r="B262" s="43">
        <f>'[2]S6 Maquette'!C262</f>
        <v>0</v>
      </c>
      <c r="C262" s="42">
        <f>'[2]S6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'[2]S6 Maquette'!B263</f>
        <v>0</v>
      </c>
      <c r="B263" s="43">
        <f>'[2]S6 Maquette'!C263</f>
        <v>0</v>
      </c>
      <c r="C263" s="42">
        <f>'[2]S6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'[2]S6 Maquette'!B264</f>
        <v>0</v>
      </c>
      <c r="B264" s="43">
        <f>'[2]S6 Maquette'!C264</f>
        <v>0</v>
      </c>
      <c r="C264" s="42">
        <f>'[2]S6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'[2]S6 Maquette'!B265</f>
        <v>0</v>
      </c>
      <c r="B265" s="43">
        <f>'[2]S6 Maquette'!C265</f>
        <v>0</v>
      </c>
      <c r="C265" s="42">
        <f>'[2]S6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'[2]S6 Maquette'!B266</f>
        <v>0</v>
      </c>
      <c r="B266" s="43">
        <f>'[2]S6 Maquette'!C266</f>
        <v>0</v>
      </c>
      <c r="C266" s="42">
        <f>'[2]S6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'[2]S6 Maquette'!B267</f>
        <v>0</v>
      </c>
      <c r="B267" s="43">
        <f>'[2]S6 Maquette'!C267</f>
        <v>0</v>
      </c>
      <c r="C267" s="42">
        <f>'[2]S6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'[2]S6 Maquette'!B268</f>
        <v>0</v>
      </c>
      <c r="B268" s="43">
        <f>'[2]S6 Maquette'!C268</f>
        <v>0</v>
      </c>
      <c r="C268" s="42">
        <f>'[2]S6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'[2]S6 Maquette'!B269</f>
        <v>0</v>
      </c>
      <c r="B269" s="43">
        <f>'[2]S6 Maquette'!C269</f>
        <v>0</v>
      </c>
      <c r="C269" s="42">
        <f>'[2]S6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'[2]S6 Maquette'!B270</f>
        <v>0</v>
      </c>
      <c r="B270" s="43">
        <f>'[2]S6 Maquette'!C270</f>
        <v>0</v>
      </c>
      <c r="C270" s="42">
        <f>'[2]S6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'[2]S6 Maquette'!B271</f>
        <v>0</v>
      </c>
      <c r="B271" s="43">
        <f>'[2]S6 Maquette'!C271</f>
        <v>0</v>
      </c>
      <c r="C271" s="42">
        <f>'[2]S6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'[2]S6 Maquette'!B272</f>
        <v>0</v>
      </c>
      <c r="B272" s="43">
        <f>'[2]S6 Maquette'!C272</f>
        <v>0</v>
      </c>
      <c r="C272" s="42">
        <f>'[2]S6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'[2]S6 Maquette'!B273</f>
        <v>0</v>
      </c>
      <c r="B273" s="43">
        <f>'[2]S6 Maquette'!C273</f>
        <v>0</v>
      </c>
      <c r="C273" s="42">
        <f>'[2]S6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'[2]S6 Maquette'!B274</f>
        <v>0</v>
      </c>
      <c r="B274" s="43">
        <f>'[2]S6 Maquette'!C274</f>
        <v>0</v>
      </c>
      <c r="C274" s="42">
        <f>'[2]S6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'[2]S6 Maquette'!B275</f>
        <v>0</v>
      </c>
      <c r="B275" s="43">
        <f>'[2]S6 Maquette'!C275</f>
        <v>0</v>
      </c>
      <c r="C275" s="42">
        <f>'[2]S6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'[2]S6 Maquette'!B276</f>
        <v>0</v>
      </c>
      <c r="B276" s="43">
        <f>'[2]S6 Maquette'!C276</f>
        <v>0</v>
      </c>
      <c r="C276" s="42">
        <f>'[2]S6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'[2]S6 Maquette'!B277</f>
        <v>0</v>
      </c>
      <c r="B277" s="43">
        <f>'[2]S6 Maquette'!C277</f>
        <v>0</v>
      </c>
      <c r="C277" s="42">
        <f>'[2]S6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'[2]S6 Maquette'!B278</f>
        <v>0</v>
      </c>
      <c r="B278" s="43">
        <f>'[2]S6 Maquette'!C278</f>
        <v>0</v>
      </c>
      <c r="C278" s="42">
        <f>'[2]S6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'[2]S6 Maquette'!B279</f>
        <v>0</v>
      </c>
      <c r="B279" s="43">
        <f>'[2]S6 Maquette'!C279</f>
        <v>0</v>
      </c>
      <c r="C279" s="42">
        <f>'[2]S6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'[2]S6 Maquette'!B280</f>
        <v>0</v>
      </c>
      <c r="B280" s="43">
        <f>'[2]S6 Maquette'!C280</f>
        <v>0</v>
      </c>
      <c r="C280" s="42">
        <f>'[2]S6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'[2]S6 Maquette'!B281</f>
        <v>0</v>
      </c>
      <c r="B281" s="43">
        <f>'[2]S6 Maquette'!C281</f>
        <v>0</v>
      </c>
      <c r="C281" s="42">
        <f>'[2]S6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'[2]S6 Maquette'!B282</f>
        <v>0</v>
      </c>
      <c r="B282" s="43">
        <f>'[2]S6 Maquette'!C282</f>
        <v>0</v>
      </c>
      <c r="C282" s="42">
        <f>'[2]S6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'[2]S6 Maquette'!B283</f>
        <v>0</v>
      </c>
      <c r="B283" s="43">
        <f>'[2]S6 Maquette'!C283</f>
        <v>0</v>
      </c>
      <c r="C283" s="42">
        <f>'[2]S6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'[2]S6 Maquette'!B284</f>
        <v>0</v>
      </c>
      <c r="B284" s="43">
        <f>'[2]S6 Maquette'!C284</f>
        <v>0</v>
      </c>
      <c r="C284" s="42">
        <f>'[2]S6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'[2]S6 Maquette'!B285</f>
        <v>0</v>
      </c>
      <c r="B285" s="43">
        <f>'[2]S6 Maquette'!C285</f>
        <v>0</v>
      </c>
      <c r="C285" s="42">
        <f>'[2]S6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'[2]S6 Maquette'!B286</f>
        <v>0</v>
      </c>
      <c r="B286" s="43">
        <f>'[2]S6 Maquette'!C286</f>
        <v>0</v>
      </c>
      <c r="C286" s="42">
        <f>'[2]S6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'[2]S6 Maquette'!B287</f>
        <v>0</v>
      </c>
      <c r="B287" s="43">
        <f>'[2]S6 Maquette'!C287</f>
        <v>0</v>
      </c>
      <c r="C287" s="42">
        <f>'[2]S6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'[2]S6 Maquette'!B288</f>
        <v>0</v>
      </c>
      <c r="B288" s="43">
        <f>'[2]S6 Maquette'!C288</f>
        <v>0</v>
      </c>
      <c r="C288" s="42">
        <f>'[2]S6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'[2]S6 Maquette'!B289</f>
        <v>0</v>
      </c>
      <c r="B289" s="43">
        <f>'[2]S6 Maquette'!C289</f>
        <v>0</v>
      </c>
      <c r="C289" s="42">
        <f>'[2]S6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'[2]S6 Maquette'!B290</f>
        <v>0</v>
      </c>
      <c r="B290" s="43">
        <f>'[2]S6 Maquette'!C290</f>
        <v>0</v>
      </c>
      <c r="C290" s="42">
        <f>'[2]S6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'[2]S6 Maquette'!B291</f>
        <v>0</v>
      </c>
      <c r="B291" s="43">
        <f>'[2]S6 Maquette'!C291</f>
        <v>0</v>
      </c>
      <c r="C291" s="42">
        <f>'[2]S6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'[2]S6 Maquette'!B292</f>
        <v>0</v>
      </c>
      <c r="B292" s="43">
        <f>'[2]S6 Maquette'!C292</f>
        <v>0</v>
      </c>
      <c r="C292" s="42">
        <f>'[2]S6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'[2]S6 Maquette'!B293</f>
        <v>0</v>
      </c>
      <c r="B293" s="43">
        <f>'[2]S6 Maquette'!C293</f>
        <v>0</v>
      </c>
      <c r="C293" s="42">
        <f>'[2]S6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'[2]S6 Maquette'!B294</f>
        <v>0</v>
      </c>
      <c r="B294" s="43">
        <f>'[2]S6 Maquette'!C294</f>
        <v>0</v>
      </c>
      <c r="C294" s="42">
        <f>'[2]S6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'[2]S6 Maquette'!B295</f>
        <v>0</v>
      </c>
      <c r="B295" s="43">
        <f>'[2]S6 Maquette'!C295</f>
        <v>0</v>
      </c>
      <c r="C295" s="42">
        <f>'[2]S6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'[2]S6 Maquette'!B296</f>
        <v>0</v>
      </c>
      <c r="B296" s="43">
        <f>'[2]S6 Maquette'!C296</f>
        <v>0</v>
      </c>
      <c r="C296" s="42">
        <f>'[2]S6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'[2]S6 Maquette'!B297</f>
        <v>0</v>
      </c>
      <c r="B297" s="43">
        <f>'[2]S6 Maquette'!C297</f>
        <v>0</v>
      </c>
      <c r="C297" s="42">
        <f>'[2]S6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'[2]S6 Maquette'!B298</f>
        <v>0</v>
      </c>
      <c r="B298" s="43">
        <f>'[2]S6 Maquette'!C298</f>
        <v>0</v>
      </c>
      <c r="C298" s="42">
        <f>'[2]S6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'[2]S6 Maquette'!B299</f>
        <v>0</v>
      </c>
      <c r="B299" s="43">
        <f>'[2]S6 Maquette'!C299</f>
        <v>0</v>
      </c>
      <c r="C299" s="42">
        <f>'[2]S6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'[2]S6 Maquette'!B300</f>
        <v>0</v>
      </c>
      <c r="B300" s="43">
        <f>'[2]S6 Maquette'!C300</f>
        <v>0</v>
      </c>
      <c r="C300" s="42">
        <f>'[2]S6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1" priority="37">
      <formula>$C1="OPTION"</formula>
    </cfRule>
    <cfRule type="expression" dxfId="30" priority="36">
      <formula>$C1="BLOC"</formula>
    </cfRule>
    <cfRule type="expression" dxfId="29" priority="35">
      <formula>$C1="Parcours Pédagogique"</formula>
    </cfRule>
  </conditionalFormatting>
  <conditionalFormatting sqref="A27:C39">
    <cfRule type="expression" dxfId="28" priority="14">
      <formula>$C27="Modification MCC"</formula>
    </cfRule>
    <cfRule type="expression" dxfId="27" priority="15">
      <formula>$C27="Modification"</formula>
    </cfRule>
    <cfRule type="expression" dxfId="26" priority="16">
      <formula>$C27="Création"</formula>
    </cfRule>
    <cfRule type="expression" dxfId="25" priority="17">
      <formula>$C27="Fermeture"</formula>
    </cfRule>
  </conditionalFormatting>
  <conditionalFormatting sqref="A16:S26 A40:S298 T16">
    <cfRule type="expression" dxfId="24" priority="38">
      <formula>$C16="Modification MCC"</formula>
    </cfRule>
  </conditionalFormatting>
  <conditionalFormatting sqref="A18:S26 A40:S300 T18">
    <cfRule type="expression" dxfId="23" priority="42">
      <formula>$C18="Modification"</formula>
    </cfRule>
  </conditionalFormatting>
  <conditionalFormatting sqref="B1:S9 B10:E10 J10:S11 B11:D11 B12:M12 P12 B13:L13 B14:N14 P14:S17 B15:M17 B301:S999">
    <cfRule type="expression" dxfId="22" priority="41">
      <formula>$D1="Fermeture"</formula>
    </cfRule>
    <cfRule type="expression" dxfId="21" priority="40">
      <formula>$D1="Création"</formula>
    </cfRule>
  </conditionalFormatting>
  <conditionalFormatting sqref="C27:C39">
    <cfRule type="expression" dxfId="20" priority="13">
      <formula>$B27="Option"</formula>
    </cfRule>
  </conditionalFormatting>
  <conditionalFormatting sqref="C1:S26 C40:S999">
    <cfRule type="expression" dxfId="19" priority="29">
      <formula>$B1="Option"</formula>
    </cfRule>
  </conditionalFormatting>
  <conditionalFormatting sqref="D27:S39">
    <cfRule type="expression" dxfId="18" priority="26">
      <formula>$B27="Modification"</formula>
    </cfRule>
    <cfRule type="expression" dxfId="17" priority="27">
      <formula>$B27="Création"</formula>
    </cfRule>
    <cfRule type="expression" dxfId="16" priority="28">
      <formula>$B27="Fermeture"</formula>
    </cfRule>
    <cfRule type="expression" dxfId="15" priority="25">
      <formula>$A27="Option"</formula>
    </cfRule>
    <cfRule type="expression" dxfId="14" priority="24">
      <formula>$B27="Modification MCC"</formula>
    </cfRule>
  </conditionalFormatting>
  <conditionalFormatting sqref="J1:J26 J40:J999">
    <cfRule type="expression" dxfId="13" priority="33">
      <formula>$I1="NON"</formula>
    </cfRule>
  </conditionalFormatting>
  <conditionalFormatting sqref="J27:J39">
    <cfRule type="expression" dxfId="12" priority="19">
      <formula>$I27="NON"</formula>
    </cfRule>
  </conditionalFormatting>
  <conditionalFormatting sqref="L1:L26 L40:L999">
    <cfRule type="expression" dxfId="11" priority="30">
      <formula>$K1="CCI (CC Intégral)"</formula>
    </cfRule>
    <cfRule type="expression" dxfId="10" priority="31">
      <formula>$K1="CT (Contrôle terminal)"</formula>
    </cfRule>
  </conditionalFormatting>
  <conditionalFormatting sqref="L27:L39">
    <cfRule type="expression" dxfId="9" priority="21">
      <formula>$K27="CCI (CC Intégral)"</formula>
    </cfRule>
  </conditionalFormatting>
  <conditionalFormatting sqref="L27:M39">
    <cfRule type="expression" dxfId="8" priority="20">
      <formula>$K27="CT (Contrôle terminal)"</formula>
    </cfRule>
  </conditionalFormatting>
  <conditionalFormatting sqref="M1:M26 M40:M999">
    <cfRule type="expression" dxfId="7" priority="34">
      <formula>$K1="CT (Contrôle terminal)"</formula>
    </cfRule>
  </conditionalFormatting>
  <conditionalFormatting sqref="N1:O999">
    <cfRule type="expression" dxfId="6" priority="22">
      <formula>$K1="CCI (CC Intégral)"</formula>
    </cfRule>
  </conditionalFormatting>
  <conditionalFormatting sqref="P14:S17 B15:M17 B1:S9 J10:S11 B12:M12 B14:N14 B301:S999 B13:L13 B10:E10 B11:D11 P12">
    <cfRule type="expression" dxfId="5" priority="39">
      <formula>$D1="Modification"</formula>
    </cfRule>
  </conditionalFormatting>
  <conditionalFormatting sqref="Q1:R999">
    <cfRule type="expression" dxfId="4" priority="18">
      <formula>$P1="Autres"</formula>
    </cfRule>
  </conditionalFormatting>
  <conditionalFormatting sqref="S1:S999">
    <cfRule type="expression" dxfId="3" priority="23">
      <formula>$P1="CT (Contrôle terminal)"</formula>
    </cfRule>
  </conditionalFormatting>
  <conditionalFormatting sqref="T18 A18:S26 A40:S300">
    <cfRule type="expression" dxfId="2" priority="43">
      <formula>$C18="Création"</formula>
    </cfRule>
    <cfRule type="expression" dxfId="1" priority="44">
      <formula>$C18="Fermeture"</formula>
    </cfRule>
  </conditionalFormatting>
  <conditionalFormatting sqref="T18">
    <cfRule type="expression" dxfId="0" priority="32">
      <formula>$P18="CT (Contrôle terminal)"</formula>
    </cfRule>
  </conditionalFormatting>
  <dataValidations count="6">
    <dataValidation type="list" allowBlank="1" showInputMessage="1" showErrorMessage="1" sqref="G23:G300 G19 H19:I300 E19:F300" xr:uid="{09CB50F6-F2BA-42A4-BC6E-5B14ED03E7B2}">
      <formula1>"OUI, NON"</formula1>
    </dataValidation>
    <dataValidation type="list" allowBlank="1" showInputMessage="1" showErrorMessage="1" sqref="P19:P300" xr:uid="{1F398E63-BB16-4C4B-8CAC-D8B9476025BF}">
      <formula1>"CT (Contrôle terminal), Autres"</formula1>
    </dataValidation>
    <dataValidation type="list" allowBlank="1" showInputMessage="1" showErrorMessage="1" sqref="D1:D6" xr:uid="{8BDB0C0B-08F8-4D18-905B-0F31441981ED}">
      <formula1>"Obligatoire, Facultatif, Complémentaire"</formula1>
    </dataValidation>
    <dataValidation type="list" allowBlank="1" showInputMessage="1" showErrorMessage="1" sqref="C19:C300" xr:uid="{7A533DA8-8B2D-4F40-B81B-66D3B65EDBF1}">
      <formula1>"Modification MCC"</formula1>
    </dataValidation>
    <dataValidation type="list" allowBlank="1" showInputMessage="1" showErrorMessage="1" sqref="K19:K300" xr:uid="{5EF8AF3F-72E1-4BE7-A880-CBDDB2EC792E}">
      <formula1>List_Controle2</formula1>
    </dataValidation>
    <dataValidation type="list" allowBlank="1" showInputMessage="1" showErrorMessage="1" sqref="Q19:Q300 N19:N30 N32:N300" xr:uid="{F5799114-9B23-4C13-8EEB-C93A126B617A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49505-2B13-49D6-8428-11E546124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Listes</vt:lpstr>
      <vt:lpstr>Calcul</vt:lpstr>
      <vt:lpstr>Fiche Générale</vt:lpstr>
      <vt:lpstr>S5 Maquette</vt:lpstr>
      <vt:lpstr>S5 MCC</vt:lpstr>
      <vt:lpstr>S5 MCC DA</vt:lpstr>
      <vt:lpstr>S6 Maquette</vt:lpstr>
      <vt:lpstr>S6 MCC</vt:lpstr>
      <vt:lpstr>S6 MCC 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2025-07-11T13:31:22Z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