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Modifications maquettes 2025/ODYSSEE/LICENCE SHS/LICENCE SEF/"/>
    </mc:Choice>
  </mc:AlternateContent>
  <xr:revisionPtr revIDLastSave="1" documentId="8_{80BE7091-7C93-514E-8569-055A7FD13E32}" xr6:coauthVersionLast="47" xr6:coauthVersionMax="47" xr10:uidLastSave="{7D5337AF-4379-4F41-9AC9-916C44F0D379}"/>
  <bookViews>
    <workbookView xWindow="-120" yWindow="-120" windowWidth="29040" windowHeight="15840" tabRatio="810" activeTab="4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Listes!$C$49:$C$57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0" l="1"/>
  <c r="W18" i="20"/>
  <c r="T18" i="20"/>
  <c r="Q18" i="20"/>
  <c r="N18" i="20"/>
  <c r="B5" i="20"/>
  <c r="AD5" i="20"/>
  <c r="AD6" i="20"/>
  <c r="AD7" i="20"/>
  <c r="AD8" i="20"/>
  <c r="AD9" i="20"/>
  <c r="AD10" i="20"/>
  <c r="J5" i="20" s="1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4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A6" i="20"/>
  <c r="AA7" i="20"/>
  <c r="AA8" i="20"/>
  <c r="A5" i="20" s="1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Y18" i="20"/>
  <c r="L18" i="20" s="1"/>
  <c r="K5" i="20"/>
  <c r="K18" i="20" s="1"/>
  <c r="X18" i="20"/>
  <c r="I5" i="20"/>
  <c r="V18" i="20"/>
  <c r="I18" i="20" s="1"/>
  <c r="F5" i="20"/>
  <c r="E5" i="20"/>
  <c r="U18" i="20"/>
  <c r="H18" i="20"/>
  <c r="S18" i="20"/>
  <c r="R18" i="20"/>
  <c r="P18" i="20"/>
  <c r="O18" i="20"/>
  <c r="B18" i="20" s="1"/>
  <c r="C5" i="20"/>
  <c r="C18" i="20" s="1"/>
  <c r="B5" i="2"/>
  <c r="E10" i="3"/>
  <c r="B7" i="3"/>
  <c r="E7" i="3"/>
  <c r="H7" i="3"/>
  <c r="E10" i="4"/>
  <c r="B13" i="4"/>
  <c r="E13" i="4"/>
  <c r="B15" i="4"/>
  <c r="E15" i="4"/>
  <c r="E7" i="4"/>
  <c r="C20" i="4"/>
  <c r="C19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33" i="4"/>
  <c r="C34" i="4"/>
  <c r="C40" i="4"/>
  <c r="C41" i="4"/>
  <c r="C42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4"/>
  <c r="E10" i="12"/>
  <c r="B13" i="12"/>
  <c r="E13" i="12"/>
  <c r="E7" i="12"/>
  <c r="B7" i="12"/>
  <c r="H7" i="12"/>
  <c r="E10" i="24"/>
  <c r="B15" i="24"/>
  <c r="E15" i="24"/>
  <c r="C24" i="24"/>
  <c r="C25" i="24"/>
  <c r="C26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7" i="24"/>
  <c r="B13" i="24"/>
  <c r="E13" i="24"/>
  <c r="E10" i="17"/>
  <c r="E7" i="17"/>
  <c r="B7" i="17"/>
  <c r="H7" i="17"/>
  <c r="E10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B41" i="22"/>
  <c r="A41" i="22"/>
  <c r="B40" i="22"/>
  <c r="A40" i="22"/>
  <c r="B39" i="22"/>
  <c r="A39" i="22"/>
  <c r="C38" i="22"/>
  <c r="B38" i="22"/>
  <c r="A38" i="22"/>
  <c r="C37" i="22"/>
  <c r="B37" i="22"/>
  <c r="A37" i="22"/>
  <c r="B36" i="22"/>
  <c r="A36" i="22"/>
  <c r="B35" i="22"/>
  <c r="A35" i="22"/>
  <c r="B34" i="22"/>
  <c r="A34" i="22"/>
  <c r="B33" i="22"/>
  <c r="A33" i="22"/>
  <c r="B32" i="22"/>
  <c r="A32" i="22"/>
  <c r="B31" i="22"/>
  <c r="A31" i="22"/>
  <c r="B30" i="22"/>
  <c r="A30" i="22"/>
  <c r="B29" i="22"/>
  <c r="A29" i="22"/>
  <c r="B28" i="22"/>
  <c r="A28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H7" i="22"/>
  <c r="E10" i="18"/>
  <c r="E13" i="18"/>
  <c r="B13" i="18"/>
  <c r="B13" i="23" s="1"/>
  <c r="E7" i="18"/>
  <c r="B7" i="18"/>
  <c r="H7" i="18"/>
  <c r="E13" i="23"/>
  <c r="E10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B41" i="23"/>
  <c r="A41" i="23"/>
  <c r="B40" i="23"/>
  <c r="A40" i="23"/>
  <c r="B39" i="23"/>
  <c r="A39" i="23"/>
  <c r="B38" i="23"/>
  <c r="A38" i="23"/>
  <c r="B37" i="23"/>
  <c r="A37" i="23"/>
  <c r="B36" i="23"/>
  <c r="A36" i="23"/>
  <c r="B35" i="23"/>
  <c r="A35" i="23"/>
  <c r="B34" i="23"/>
  <c r="A34" i="23"/>
  <c r="B33" i="23"/>
  <c r="A33" i="23"/>
  <c r="B32" i="23"/>
  <c r="A32" i="23"/>
  <c r="B31" i="23"/>
  <c r="A31" i="23"/>
  <c r="B30" i="23"/>
  <c r="A30" i="23"/>
  <c r="B29" i="23"/>
  <c r="A29" i="23"/>
  <c r="B28" i="23"/>
  <c r="A28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H7" i="23"/>
  <c r="E18" i="20" l="1"/>
  <c r="D5" i="20"/>
  <c r="D18" i="20" s="1"/>
  <c r="F18" i="20"/>
  <c r="G7" i="20"/>
  <c r="G18" i="20"/>
  <c r="G20" i="20" s="1"/>
  <c r="J7" i="20"/>
  <c r="H13" i="18" s="1"/>
  <c r="J18" i="20"/>
  <c r="J20" i="20" s="1"/>
  <c r="H15" i="18" s="1"/>
  <c r="A7" i="20"/>
  <c r="A18" i="20"/>
  <c r="A20" i="20" s="1"/>
  <c r="D20" i="20" l="1"/>
  <c r="H15" i="12" s="1"/>
  <c r="D7" i="20"/>
  <c r="H13" i="12" s="1"/>
  <c r="H15" i="3"/>
  <c r="H13" i="3"/>
  <c r="A10" i="20"/>
  <c r="A15" i="2" s="1"/>
  <c r="H15" i="17"/>
  <c r="G22" i="20"/>
  <c r="D15" i="2" s="1"/>
  <c r="H13" i="17"/>
  <c r="G10" i="20"/>
  <c r="C15" i="2" s="1"/>
  <c r="A22" i="20" l="1"/>
  <c r="B15" i="2" s="1"/>
</calcChain>
</file>

<file path=xl/sharedStrings.xml><?xml version="1.0" encoding="utf-8"?>
<sst xmlns="http://schemas.openxmlformats.org/spreadsheetml/2006/main" count="3200" uniqueCount="594">
  <si>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</si>
  <si>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</si>
  <si>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</si>
  <si>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</si>
  <si>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</si>
  <si>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</si>
  <si>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</si>
  <si>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</si>
  <si>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</si>
  <si>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</si>
  <si>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</si>
  <si>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</si>
  <si>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</si>
  <si>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</si>
  <si>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</si>
  <si>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</si>
  <si>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</si>
  <si>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</si>
  <si>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</si>
  <si>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</si>
  <si>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</si>
  <si>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</si>
  <si>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</si>
  <si>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</si>
  <si>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</si>
  <si>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</si>
  <si>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</si>
  <si>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</si>
  <si>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</si>
  <si>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</si>
  <si>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</si>
  <si>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</si>
  <si>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</si>
  <si>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</si>
  <si>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</si>
  <si>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</si>
  <si>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</si>
  <si>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</si>
  <si>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</si>
  <si>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</si>
  <si>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</si>
  <si>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</si>
  <si>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</si>
  <si>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</si>
  <si>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</si>
  <si>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</si>
  <si>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</si>
  <si>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</si>
  <si>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</si>
  <si>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</si>
  <si>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</si>
  <si>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</si>
  <si>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</si>
  <si>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</si>
  <si>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</si>
  <si>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</si>
  <si>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</si>
  <si>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</si>
  <si>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</si>
  <si>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</si>
  <si>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</si>
  <si>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</si>
  <si>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</si>
  <si>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</si>
  <si>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</si>
  <si>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</si>
  <si>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</si>
  <si>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</si>
  <si>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</si>
  <si>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</si>
  <si>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</si>
  <si>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</si>
  <si>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</si>
  <si>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</si>
  <si>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</si>
  <si>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</si>
  <si>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</si>
  <si>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</si>
  <si>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</si>
  <si>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</si>
  <si>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</si>
  <si>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</si>
  <si>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</si>
  <si>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</si>
  <si>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</si>
  <si>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</si>
  <si>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</si>
  <si>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</si>
  <si>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</si>
  <si>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Sciences de l'éducation et de la formation</t>
  </si>
  <si>
    <t>Code à créer dans Apogée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</si>
  <si>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</si>
  <si>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</si>
  <si>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</si>
  <si>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</si>
  <si>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</si>
  <si>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</si>
  <si>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</si>
  <si>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</si>
  <si>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</si>
  <si>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</si>
  <si>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</si>
  <si>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</si>
  <si>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</si>
  <si>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</si>
  <si>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</si>
  <si>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</si>
  <si>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</si>
  <si>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</si>
  <si>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</si>
  <si>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</si>
  <si>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</si>
  <si>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</si>
  <si>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</si>
  <si>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</si>
  <si>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</si>
  <si>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</si>
  <si>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</si>
  <si>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</si>
  <si>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</si>
  <si>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</si>
  <si>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</si>
  <si>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</si>
  <si>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</si>
  <si>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</si>
  <si>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</si>
  <si>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</si>
  <si>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</si>
  <si>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</si>
  <si>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</si>
  <si>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</si>
  <si>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</si>
  <si>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</si>
  <si>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</si>
  <si>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</si>
  <si>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</si>
  <si>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</si>
  <si>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</si>
  <si>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</si>
  <si>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</si>
  <si>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</si>
  <si>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</si>
  <si>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</si>
  <si>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</si>
  <si>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</si>
  <si>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</si>
  <si>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</si>
  <si>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</si>
  <si>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</si>
  <si>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</si>
  <si>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</si>
  <si>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</si>
  <si>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</si>
  <si>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</si>
  <si>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</si>
  <si>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</si>
  <si>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</si>
  <si>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</si>
  <si>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</si>
  <si>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</si>
  <si>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</si>
  <si>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</si>
  <si>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</si>
  <si>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</si>
  <si>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</si>
  <si>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</si>
  <si>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</si>
  <si>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</si>
  <si>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</si>
  <si>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</si>
  <si>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</si>
  <si>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</si>
  <si>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</si>
  <si>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</si>
  <si>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</si>
  <si>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</si>
  <si>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</si>
  <si>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</si>
  <si>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</si>
  <si>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</si>
  <si>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</si>
  <si>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</si>
  <si>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</si>
  <si>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</si>
  <si>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</si>
  <si>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</si>
  <si>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</si>
  <si>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</si>
  <si>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</si>
  <si>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</si>
  <si>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</si>
  <si>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L'ensemble des UE sont compensables. Les UE avec Contrôle terminal ont un seuil de 7/20 pour être compensables avec toutes les UE du semestre.</t>
  </si>
  <si>
    <t>Obtention du Semestre</t>
  </si>
  <si>
    <t>Obtention du semestre avec une moyenne de 10 /20. Les semestres ne sont pas compensables entre eux.</t>
  </si>
  <si>
    <t>Obtention de l'Année</t>
  </si>
  <si>
    <t>Obtention de l'année avec une moyenne de 10/20 pour chaque semestre</t>
  </si>
  <si>
    <t>Note éliminatoire/ Note seuil</t>
  </si>
  <si>
    <t>REDOUBLEMENT</t>
  </si>
  <si>
    <t>Posibilité de redoublement examinée  par le Jury d'année.</t>
    <phoneticPr fontId="19" type="noConversion"/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</si>
  <si>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</si>
  <si>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</si>
  <si>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</si>
  <si>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</si>
  <si>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</si>
  <si>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</si>
  <si>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</si>
  <si>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</si>
  <si>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</si>
  <si>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</si>
  <si>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</si>
  <si>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</si>
  <si>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</si>
  <si>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</si>
  <si>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</si>
  <si>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</si>
  <si>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</si>
  <si>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</si>
  <si>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</si>
  <si>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</si>
  <si>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</si>
  <si>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</si>
  <si>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</si>
  <si>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</si>
  <si>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</si>
  <si>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</si>
  <si>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</si>
  <si>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</si>
  <si>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</si>
  <si>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</si>
  <si>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</si>
  <si>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</si>
  <si>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</si>
  <si>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</si>
  <si>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</si>
  <si>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 xml:space="preserve">UE Disciplinaire : Introduction  aux SEF 1 (1) </t>
  </si>
  <si>
    <t>1.1</t>
  </si>
  <si>
    <t>Les grandes figures de l'éducation et de la formation</t>
  </si>
  <si>
    <t>1.2</t>
  </si>
  <si>
    <t>Questions et enjeux actuels en éducation et formation</t>
  </si>
  <si>
    <r>
      <t xml:space="preserve">UE Découverte </t>
    </r>
    <r>
      <rPr>
        <b/>
        <sz val="11"/>
        <color indexed="10"/>
        <rFont val="Calibri (Corps)"/>
      </rPr>
      <t>dans la mention (SEF)</t>
    </r>
  </si>
  <si>
    <t>70-Sciences de l'éducation</t>
    <phoneticPr fontId="19" type="noConversion"/>
  </si>
  <si>
    <t>En Sciences de l'éducation et de la formation</t>
  </si>
  <si>
    <t>2.1</t>
  </si>
  <si>
    <t>Connaissance du système éducatif français</t>
  </si>
  <si>
    <t>2.2</t>
  </si>
  <si>
    <t>Perspectives internationales en éducation et  formation</t>
  </si>
  <si>
    <t>Gandes enquêtes, Curricula, traditions</t>
  </si>
  <si>
    <r>
      <t xml:space="preserve">UE Découverte </t>
    </r>
    <r>
      <rPr>
        <b/>
        <sz val="11"/>
        <color indexed="10"/>
        <rFont val="Calibri (Corps)"/>
      </rPr>
      <t xml:space="preserve">dans la mention (SEF) ou dans le Portail </t>
    </r>
  </si>
  <si>
    <t>Min1 max1</t>
  </si>
  <si>
    <t>3.1</t>
  </si>
  <si>
    <t>UE découverte dans la mention (UED SEF 2 : Questionnement des pratiques en SEF)</t>
  </si>
  <si>
    <t>3.1.1</t>
  </si>
  <si>
    <t>Dispositifs et pratiques innovantes</t>
  </si>
  <si>
    <t>3.1.2</t>
  </si>
  <si>
    <t>Valeurs et inclusion</t>
  </si>
  <si>
    <t>3.1.3</t>
  </si>
  <si>
    <t>Pratiques d'évaluation : modèles et méthodes</t>
  </si>
  <si>
    <t>3.2</t>
  </si>
  <si>
    <t xml:space="preserve">UE Découverte dans le Portail </t>
  </si>
  <si>
    <t>Min1 max 1</t>
  </si>
  <si>
    <t xml:space="preserve">UE au choix dans le portail ou en SEF </t>
  </si>
  <si>
    <t>3.2.1</t>
  </si>
  <si>
    <t>UE Découverte SHAE</t>
  </si>
  <si>
    <t>SHAE</t>
  </si>
  <si>
    <t>3.2.1.1</t>
  </si>
  <si>
    <t>UED Ethnologie 1 : Notions et concepts clés 1</t>
  </si>
  <si>
    <t>3.2.1.2</t>
  </si>
  <si>
    <t>UED Ethnologie 2 : Interculturalité : Regards croisés 1</t>
  </si>
  <si>
    <t>3.2.2</t>
  </si>
  <si>
    <t>UE découverte Géographie</t>
  </si>
  <si>
    <t>3.2.2.1</t>
  </si>
  <si>
    <t>UED géographie 1 : Géographie Fondamentale  1</t>
  </si>
  <si>
    <t>3.2.2.1.1</t>
  </si>
  <si>
    <t>Qu'est ce que la géographie ?</t>
  </si>
  <si>
    <t>3.2.2.1.2</t>
  </si>
  <si>
    <t>Introduction à la géographie physique</t>
  </si>
  <si>
    <t>3.2.2.2</t>
  </si>
  <si>
    <t>UED géographie 2 : géographie appliquée aménagement 1</t>
  </si>
  <si>
    <t>3.2.2.2.1</t>
  </si>
  <si>
    <t>Sciences environnementales</t>
  </si>
  <si>
    <t>3.2.2.2.2</t>
  </si>
  <si>
    <t>Aménagement du territoire (ex ville et son espace) grandes lois et structure territoire régional</t>
  </si>
  <si>
    <t>3.2.3</t>
  </si>
  <si>
    <t>UE découverte sociologie</t>
  </si>
  <si>
    <t>3.2.3.1</t>
  </si>
  <si>
    <r>
      <t xml:space="preserve">UED </t>
    </r>
    <r>
      <rPr>
        <b/>
        <sz val="11"/>
        <color indexed="8"/>
        <rFont val="Calibri (Corps)"/>
      </rPr>
      <t>sociologie 1</t>
    </r>
  </si>
  <si>
    <t>3.2.3.1.1</t>
  </si>
  <si>
    <t>Populations et sociétés</t>
  </si>
  <si>
    <t>3.2.3.1.2</t>
  </si>
  <si>
    <t>Racisme et sociétés</t>
  </si>
  <si>
    <t>3.2.3.2</t>
  </si>
  <si>
    <r>
      <t xml:space="preserve">UED </t>
    </r>
    <r>
      <rPr>
        <b/>
        <sz val="11"/>
        <color indexed="8"/>
        <rFont val="Calibri (Corps)"/>
      </rPr>
      <t>sociologie 2</t>
    </r>
  </si>
  <si>
    <t>3.2.3.2.1</t>
  </si>
  <si>
    <t>Grands ouvrages 1</t>
  </si>
  <si>
    <t>3.2.3.2.2</t>
  </si>
  <si>
    <t>Méthodologies sociologiques 1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</si>
  <si>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</si>
  <si>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</si>
  <si>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</si>
  <si>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</si>
  <si>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</si>
  <si>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</si>
  <si>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</si>
  <si>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</si>
  <si>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</si>
  <si>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</si>
  <si>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</si>
  <si>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</si>
  <si>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</si>
  <si>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</si>
  <si>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</si>
  <si>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</si>
  <si>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</si>
  <si>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</si>
  <si>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</si>
  <si>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</si>
  <si>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</si>
  <si>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</si>
  <si>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</si>
  <si>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</si>
  <si>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</si>
  <si>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</si>
  <si>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</si>
  <si>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</si>
  <si>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</si>
  <si>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</si>
  <si>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</si>
  <si>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</si>
  <si>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</si>
  <si>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</si>
  <si>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</si>
  <si>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</si>
  <si>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</si>
  <si>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</si>
  <si>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</si>
  <si>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</si>
  <si>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</si>
  <si>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</si>
  <si>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</si>
  <si>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</si>
  <si>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</si>
  <si>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</si>
  <si>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</si>
  <si>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</si>
  <si>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</si>
  <si>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4.1</t>
  </si>
  <si>
    <t>4.1.1</t>
  </si>
  <si>
    <t>4.1.2</t>
  </si>
  <si>
    <t>4.2</t>
  </si>
  <si>
    <t>4.2.1</t>
  </si>
  <si>
    <t>UED géographie 1 : géographie Fondamentale  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</si>
  <si>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</si>
  <si>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</si>
  <si>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</si>
  <si>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</si>
  <si>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</si>
  <si>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</si>
  <si>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</si>
  <si>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</si>
  <si>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</si>
  <si>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</si>
  <si>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</si>
  <si>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</si>
  <si>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</si>
  <si>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</si>
  <si>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</si>
  <si>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</si>
  <si>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</si>
  <si>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</si>
  <si>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</si>
  <si>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</si>
  <si>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</si>
  <si>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</si>
  <si>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</si>
  <si>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</si>
  <si>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</si>
  <si>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</si>
  <si>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</si>
  <si>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</si>
  <si>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</si>
  <si>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</si>
  <si>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</si>
  <si>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</si>
  <si>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</si>
  <si>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</si>
  <si>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</si>
  <si>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</si>
  <si>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</si>
  <si>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</si>
  <si>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</si>
  <si>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7/20</t>
    <phoneticPr fontId="19" type="noConversion"/>
  </si>
  <si>
    <t>7/20</t>
  </si>
  <si>
    <t>UE Découverte dans la mention (SEF)</t>
  </si>
  <si>
    <t xml:space="preserve">UE Découverte dans la mention (SEF) ou dans le Portail </t>
  </si>
  <si>
    <t>UED sociologie 1</t>
  </si>
  <si>
    <t>UED sociologie 2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</si>
  <si>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</si>
  <si>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</si>
  <si>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</si>
  <si>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</si>
  <si>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</si>
  <si>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</si>
  <si>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</si>
  <si>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 xml:space="preserve">UE Disciplinaire Introduction aux SEF 2 (2) </t>
  </si>
  <si>
    <t>Théorie de l'éducation et de la formation</t>
  </si>
  <si>
    <t>Approches pluridisciplinaires en sciences de l'éducation et de la formation</t>
  </si>
  <si>
    <r>
      <t xml:space="preserve">UE Découverte </t>
    </r>
    <r>
      <rPr>
        <b/>
        <sz val="11"/>
        <color indexed="8"/>
        <rFont val="Calibri (Corps)"/>
      </rPr>
      <t xml:space="preserve">dans la mention (SEF) </t>
    </r>
    <r>
      <rPr>
        <b/>
        <sz val="11"/>
        <color theme="1"/>
        <rFont val="Calibri"/>
        <family val="2"/>
        <scheme val="minor"/>
      </rPr>
      <t xml:space="preserve"> : UED SEF 3 Découverte du champ des SEF (2)</t>
    </r>
  </si>
  <si>
    <t xml:space="preserve">Méthodes d'enquête quantitatives en SEF </t>
  </si>
  <si>
    <t>A partir de données mises à disposition</t>
  </si>
  <si>
    <t xml:space="preserve">Méthodes d'enquête qualitatives en SEF </t>
  </si>
  <si>
    <r>
      <t xml:space="preserve">UE Découverte </t>
    </r>
    <r>
      <rPr>
        <b/>
        <sz val="11"/>
        <color indexed="8"/>
        <rFont val="Calibri (Corps)"/>
      </rPr>
      <t xml:space="preserve">dans la mention (SEF) ou dans le Portail </t>
    </r>
  </si>
  <si>
    <t>Au choix dans le portail ou en SEF / Si le choix est en SEF</t>
  </si>
  <si>
    <t>UE Découverte dans la mention (SEF) : 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</si>
  <si>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</si>
  <si>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</si>
  <si>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</si>
  <si>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UE découverte SHAE</t>
  </si>
  <si>
    <t>UED Ethnologie 3 : Notions et concepts clés 2</t>
  </si>
  <si>
    <t>Anthropolgie-Ethnologie</t>
  </si>
  <si>
    <t>UED Ethnologie 4 : Interculturalité : Regards croisés 2</t>
  </si>
  <si>
    <t>UE découverte géographie</t>
  </si>
  <si>
    <t>UED géographie 3</t>
  </si>
  <si>
    <t>Géographie humaine (urbaine et rurale)</t>
  </si>
  <si>
    <t>Géographie - aménagement</t>
  </si>
  <si>
    <t>Climatologie générale</t>
  </si>
  <si>
    <t>UED géographie 4 : géographie appliquée aménagement 1</t>
  </si>
  <si>
    <t>Biogeographie</t>
  </si>
  <si>
    <t>Géographie des littoraux</t>
  </si>
  <si>
    <r>
      <t xml:space="preserve">UE Découverte </t>
    </r>
    <r>
      <rPr>
        <b/>
        <sz val="11"/>
        <color indexed="8"/>
        <rFont val="Calibri (Corps)"/>
      </rPr>
      <t>Sociologie</t>
    </r>
  </si>
  <si>
    <t>UED Sociologie 3</t>
  </si>
  <si>
    <t>Genre et sociétés</t>
  </si>
  <si>
    <t>Environnement et sociétés</t>
  </si>
  <si>
    <t>UED Sociologie 4</t>
  </si>
  <si>
    <t>Grands ouvrages 2</t>
  </si>
  <si>
    <t>Méthodologies sociologiques 2</t>
  </si>
  <si>
    <t>ECUE Découverte Histoire 5 : la cité et l'historien 1</t>
  </si>
  <si>
    <t>3.2.4.1.1.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</si>
  <si>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</si>
  <si>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</si>
  <si>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</si>
  <si>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</si>
  <si>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</si>
  <si>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</si>
  <si>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</si>
  <si>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</si>
  <si>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</si>
  <si>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</si>
  <si>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</si>
  <si>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</si>
  <si>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</si>
  <si>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</si>
  <si>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</si>
  <si>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</si>
  <si>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</si>
  <si>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</si>
  <si>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</si>
  <si>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</si>
  <si>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</si>
  <si>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</si>
  <si>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</si>
  <si>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</si>
  <si>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</si>
  <si>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</si>
  <si>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</si>
  <si>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</si>
  <si>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</si>
  <si>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UED géographie 4 : géographie appliquée aménagement 2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</si>
  <si>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</si>
  <si>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</si>
  <si>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</si>
  <si>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</si>
  <si>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</si>
  <si>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</si>
  <si>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</si>
  <si>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</si>
  <si>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</si>
  <si>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</si>
  <si>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</si>
  <si>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</si>
  <si>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</si>
  <si>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</si>
  <si>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</si>
  <si>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</si>
  <si>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</si>
  <si>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</si>
  <si>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Écrit</t>
    <phoneticPr fontId="19" type="noConversion"/>
  </si>
  <si>
    <t>UE Découverte dans la mention (SEF)  : UED SEF 3 Découverte du champ des SEF (2)</t>
  </si>
  <si>
    <t>UE Découverte Sociologie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</si>
  <si>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</si>
  <si>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</si>
  <si>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</si>
  <si>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</si>
  <si>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</si>
  <si>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</si>
  <si>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</si>
  <si>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</si>
  <si>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Sciences de l'Éducation et de la Formation (3)</t>
  </si>
  <si>
    <t>Processus d'enseignement et d'apprentissage (1)</t>
  </si>
  <si>
    <t>Contextes formels et informels d'éducation et de formation (1)</t>
  </si>
  <si>
    <t xml:space="preserve">UE Disciplinaire Sciences de l'Éducation et de la Formation (4) </t>
  </si>
  <si>
    <t>Recueil et analyse quantitatives en SEF</t>
  </si>
  <si>
    <t>Recueil et analyse qualitatives en SEF</t>
  </si>
  <si>
    <r>
      <t xml:space="preserve">UE Approfondissement </t>
    </r>
    <r>
      <rPr>
        <b/>
        <sz val="11"/>
        <color indexed="10"/>
        <rFont val="Calibri (Corps)"/>
      </rPr>
      <t>SEF 1</t>
    </r>
    <r>
      <rPr>
        <b/>
        <sz val="11"/>
        <color theme="1"/>
        <rFont val="Calibri"/>
        <family val="2"/>
        <scheme val="minor"/>
      </rPr>
      <t xml:space="preserve"> : Questionnement des pratiques en SEF</t>
    </r>
  </si>
  <si>
    <t>Ouverte dans le portail/ Si le choix est en SEF</t>
  </si>
  <si>
    <t>Didactique des disciplines 1</t>
  </si>
  <si>
    <t>Usages de l'IA en éducation</t>
  </si>
  <si>
    <t>3.3</t>
  </si>
  <si>
    <t>Approche par compétences</t>
  </si>
  <si>
    <t xml:space="preserve">Approfondissement dans le Portail hors mention </t>
  </si>
  <si>
    <t>Obligatoirement Hors SEF</t>
  </si>
  <si>
    <r>
      <t xml:space="preserve">UE </t>
    </r>
    <r>
      <rPr>
        <b/>
        <sz val="11"/>
        <color indexed="8"/>
        <rFont val="Calibri (Corps)"/>
      </rPr>
      <t>approfondissement</t>
    </r>
    <r>
      <rPr>
        <b/>
        <sz val="11"/>
        <color theme="1"/>
        <rFont val="Calibri"/>
        <family val="2"/>
        <scheme val="minor"/>
      </rPr>
      <t xml:space="preserve"> Ethnologie-anthropologie 1</t>
    </r>
  </si>
  <si>
    <t>Concepts et objets de l'anthropologie 3</t>
  </si>
  <si>
    <t>Anthropologie des techniques et approches de la culture matérielle</t>
  </si>
  <si>
    <t>UE approfondissement géographie fondamentale 1</t>
  </si>
  <si>
    <t>4.2,1</t>
  </si>
  <si>
    <t>Géographie Urbaine (processus urbains, metropolisation)</t>
  </si>
  <si>
    <t>4.2,2</t>
  </si>
  <si>
    <t>Climatologie &amp; Biogeo zonale</t>
  </si>
  <si>
    <t>Approfondissement Sociologie 1</t>
  </si>
  <si>
    <t>Pauvreté et sociétés</t>
  </si>
  <si>
    <t>Santé et sociétés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</si>
  <si>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</si>
  <si>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</si>
  <si>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</si>
  <si>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</si>
  <si>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</si>
  <si>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</si>
  <si>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</si>
  <si>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</si>
  <si>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</si>
  <si>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</si>
  <si>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</si>
  <si>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</si>
  <si>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</si>
  <si>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</si>
  <si>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</si>
  <si>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</si>
  <si>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</si>
  <si>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</si>
  <si>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</si>
  <si>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</si>
  <si>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</si>
  <si>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</si>
  <si>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UE Approfondissement SEF 1 : Questionnement des pratiques en SEF</t>
  </si>
  <si>
    <t>UE approfondissement Ethnologie-anthropologie 1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</si>
  <si>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</si>
  <si>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</si>
  <si>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</si>
  <si>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</si>
  <si>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</si>
  <si>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Sciences de l'Éducation et de la Formation (5)</t>
  </si>
  <si>
    <t>Processus d'enseignement et d'apprentissage (2)</t>
  </si>
  <si>
    <t>Contextes formels et informels en éducation (2)</t>
  </si>
  <si>
    <t>UE Disciplinaire Sciences de l'Éducation et de la Formation (6)</t>
  </si>
  <si>
    <t>Analyse du discours</t>
  </si>
  <si>
    <t>Analyse des données filmiques</t>
  </si>
  <si>
    <t>UE Approfondissement SEF 2 : Culture et Éducation</t>
  </si>
  <si>
    <t>Ouverte dabns le Portail / Si le choix est en SEF</t>
  </si>
  <si>
    <t>Culture scientifique et technologique (2)</t>
  </si>
  <si>
    <t>Didactique des disciplines (2)</t>
  </si>
  <si>
    <t>Les éducations à (numérique, santé, développment durable, etc.) (2)</t>
  </si>
  <si>
    <t>Obligatoire hors SEF</t>
  </si>
  <si>
    <t>Histoire, Géographie, Anthropologie</t>
  </si>
  <si>
    <t>UE approfondissement : Ethnologie-anthropologie 2</t>
  </si>
  <si>
    <t>Concepts et objets de l'anthropologie 4</t>
  </si>
  <si>
    <t>Anthropologie du corps et des faits religieux</t>
  </si>
  <si>
    <t>UE approfondissement géographie 2 : géographie Fondamentale 2</t>
  </si>
  <si>
    <t>Géographie rurale</t>
  </si>
  <si>
    <t>Hydrologie et géomorphologie fluviales</t>
  </si>
  <si>
    <t>UE Approfondissement Sociologie 2</t>
  </si>
  <si>
    <t>Déviance et sociétés</t>
  </si>
  <si>
    <t>Ville et sociétés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</si>
  <si>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</si>
  <si>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</si>
  <si>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</si>
  <si>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</si>
  <si>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</si>
  <si>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</si>
  <si>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</si>
  <si>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</si>
  <si>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</si>
  <si>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</si>
  <si>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</si>
  <si>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</si>
  <si>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</si>
  <si>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</si>
  <si>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</si>
  <si>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</si>
  <si>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</si>
  <si>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</si>
  <si>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</si>
  <si>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</si>
  <si>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</si>
  <si>
    <r>
      <rPr>
        <strike/>
        <sz val="11"/>
        <color rgb="FFFF0000"/>
        <rFont val="Calibri (Corps)"/>
      </rPr>
      <t>Note éliminatoire 0/20</t>
    </r>
    <r>
      <rPr>
        <sz val="11"/>
        <color theme="1"/>
        <rFont val="Calibri"/>
        <family val="2"/>
        <scheme val="minor"/>
      </rPr>
      <t xml:space="preserve">. Seules les UE avec Contrôle terminal ont un seuil de 7/20 pour être compensables avec toutes les UE du semestre. </t>
    </r>
    <r>
      <rPr>
        <b/>
        <sz val="11"/>
        <color rgb="FFFF0000"/>
        <rFont val="Calibri (Corps)"/>
      </rPr>
      <t>Une Note inférieure à 7/20 à ces UE invalide le semestre et l'année.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</si>
</sst>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0"/>
      <name val="Calibri (Corps)"/>
    </font>
    <font>
      <sz val="14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 (Corps)"/>
    </font>
    <font>
      <sz val="10"/>
      <color indexed="8"/>
      <name val="Calibri Light"/>
      <family val="2"/>
    </font>
    <font>
      <sz val="14"/>
      <color rgb="FF000000"/>
      <name val="Calibri"/>
      <family val="2"/>
      <scheme val="minor"/>
    </font>
    <font>
      <sz val="11"/>
      <color indexed="8"/>
      <name val="Calibri  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sz val="8"/>
      <name val="Verdana"/>
      <family val="2"/>
    </font>
    <font>
      <b/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 (Corps)"/>
    </font>
    <font>
      <strike/>
      <sz val="11"/>
      <color rgb="FFFF0000"/>
      <name val="Calibri (Corps)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/>
      <protection locked="0"/>
    </xf>
    <xf numFmtId="0" fontId="9" fillId="9" borderId="1" xfId="0" applyFont="1" applyFill="1" applyBorder="1" applyAlignment="1" applyProtection="1">
      <alignment horizontal="left" vertical="center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vertical="center"/>
      <protection locked="0"/>
    </xf>
    <xf numFmtId="0" fontId="17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0" fontId="20" fillId="10" borderId="1" xfId="0" applyFont="1" applyFill="1" applyBorder="1" applyAlignment="1" applyProtection="1">
      <alignment horizontal="center" vertical="center" wrapText="1"/>
      <protection locked="0"/>
    </xf>
    <xf numFmtId="0" fontId="1" fillId="10" borderId="1" xfId="0" applyFont="1" applyFill="1" applyBorder="1" applyAlignment="1" applyProtection="1">
      <alignment horizontal="center" vertical="center" wrapText="1"/>
      <protection locked="0"/>
    </xf>
    <xf numFmtId="0" fontId="20" fillId="1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557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934683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934681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67" workbookViewId="0">
      <selection activeCell="B45" sqref="A45:B45"/>
    </sheetView>
  </sheetViews>
  <sheetFormatPr baseColWidth="10"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85546875" bestFit="1" customWidth="1"/>
    <col min="5" max="5" width="44.7109375" bestFit="1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28" t="s">
        <v>34</v>
      </c>
      <c r="B9" s="1" t="s">
        <v>35</v>
      </c>
    </row>
    <row r="10" spans="1:9">
      <c r="A10" s="28" t="s">
        <v>36</v>
      </c>
      <c r="B10" s="1" t="s">
        <v>37</v>
      </c>
    </row>
    <row r="11" spans="1:9">
      <c r="A11" s="28" t="s">
        <v>38</v>
      </c>
      <c r="B11" s="1" t="s">
        <v>39</v>
      </c>
    </row>
    <row r="12" spans="1:9">
      <c r="A12" s="28" t="s">
        <v>40</v>
      </c>
      <c r="B12" s="1" t="s">
        <v>41</v>
      </c>
    </row>
    <row r="13" spans="1:9">
      <c r="A13" s="28" t="s">
        <v>42</v>
      </c>
      <c r="B13" s="1" t="s">
        <v>43</v>
      </c>
    </row>
    <row r="14" spans="1:9">
      <c r="A14" s="28" t="s">
        <v>44</v>
      </c>
      <c r="B14" s="1" t="s">
        <v>45</v>
      </c>
    </row>
    <row r="15" spans="1:9">
      <c r="A15" s="28" t="s">
        <v>46</v>
      </c>
      <c r="B15" s="1" t="s">
        <v>47</v>
      </c>
    </row>
    <row r="16" spans="1:9">
      <c r="A16" s="28" t="s">
        <v>48</v>
      </c>
      <c r="B16" s="1" t="s">
        <v>49</v>
      </c>
    </row>
    <row r="17" spans="1:2">
      <c r="A17" s="28" t="s">
        <v>50</v>
      </c>
      <c r="B17" s="1" t="s">
        <v>51</v>
      </c>
    </row>
    <row r="18" spans="1:2">
      <c r="A18" s="28" t="s">
        <v>52</v>
      </c>
      <c r="B18" s="1" t="s">
        <v>53</v>
      </c>
    </row>
    <row r="19" spans="1:2">
      <c r="A19" s="28" t="s">
        <v>54</v>
      </c>
      <c r="B19" s="1" t="s">
        <v>55</v>
      </c>
    </row>
    <row r="20" spans="1:2">
      <c r="A20" s="28" t="s">
        <v>56</v>
      </c>
      <c r="B20" s="1" t="s">
        <v>57</v>
      </c>
    </row>
    <row r="21" spans="1:2">
      <c r="A21" s="28" t="s">
        <v>58</v>
      </c>
      <c r="B21" s="1" t="s">
        <v>59</v>
      </c>
    </row>
    <row r="22" spans="1:2">
      <c r="A22" s="28" t="s">
        <v>60</v>
      </c>
      <c r="B22" s="1" t="s">
        <v>61</v>
      </c>
    </row>
    <row r="23" spans="1:2">
      <c r="A23" s="28" t="s">
        <v>62</v>
      </c>
      <c r="B23" s="1" t="s">
        <v>63</v>
      </c>
    </row>
    <row r="24" spans="1:2">
      <c r="A24" s="28" t="s">
        <v>64</v>
      </c>
      <c r="B24" s="1" t="s">
        <v>65</v>
      </c>
    </row>
    <row r="25" spans="1:2">
      <c r="A25" s="28" t="s">
        <v>66</v>
      </c>
      <c r="B25" s="1" t="s">
        <v>67</v>
      </c>
    </row>
    <row r="26" spans="1:2">
      <c r="A26" s="28" t="s">
        <v>68</v>
      </c>
      <c r="B26" s="1" t="s">
        <v>69</v>
      </c>
    </row>
    <row r="27" spans="1:2">
      <c r="A27" s="28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5" spans="1:8">
      <c r="A45" s="1" t="s">
        <v>89</v>
      </c>
      <c r="B45" s="1" t="s">
        <v>90</v>
      </c>
    </row>
    <row r="48" spans="1:8">
      <c r="A48" s="1" t="s">
        <v>91</v>
      </c>
      <c r="B48" s="1" t="s">
        <v>92</v>
      </c>
      <c r="C48" s="1" t="s">
        <v>93</v>
      </c>
      <c r="D48" s="1" t="s">
        <v>94</v>
      </c>
      <c r="E48" s="1" t="s">
        <v>95</v>
      </c>
      <c r="F48" s="1" t="s">
        <v>96</v>
      </c>
      <c r="G48" s="1" t="s">
        <v>97</v>
      </c>
      <c r="H48" s="1" t="s">
        <v>98</v>
      </c>
    </row>
    <row r="49" spans="1:8">
      <c r="A49" s="1" t="s">
        <v>42</v>
      </c>
      <c r="B49" s="15" t="s">
        <v>40</v>
      </c>
      <c r="C49" s="15" t="s">
        <v>80</v>
      </c>
      <c r="D49" s="1" t="s">
        <v>75</v>
      </c>
      <c r="E49" s="1" t="s">
        <v>84</v>
      </c>
      <c r="F49" s="47" t="s">
        <v>99</v>
      </c>
      <c r="G49" s="1" t="s">
        <v>46</v>
      </c>
      <c r="H49" s="1" t="s">
        <v>48</v>
      </c>
    </row>
    <row r="50" spans="1:8">
      <c r="A50" s="1" t="s">
        <v>52</v>
      </c>
      <c r="B50" s="15" t="s">
        <v>100</v>
      </c>
      <c r="C50" s="15" t="s">
        <v>101</v>
      </c>
      <c r="D50" s="1" t="s">
        <v>74</v>
      </c>
      <c r="E50" s="1" t="s">
        <v>85</v>
      </c>
      <c r="F50" s="47" t="s">
        <v>70</v>
      </c>
    </row>
    <row r="51" spans="1:8">
      <c r="C51" s="15" t="s">
        <v>88</v>
      </c>
      <c r="D51" s="1" t="s">
        <v>79</v>
      </c>
      <c r="E51" s="1" t="s">
        <v>86</v>
      </c>
      <c r="F51" s="47" t="s">
        <v>72</v>
      </c>
    </row>
    <row r="52" spans="1:8">
      <c r="C52" s="15" t="s">
        <v>81</v>
      </c>
      <c r="D52" s="1" t="s">
        <v>102</v>
      </c>
      <c r="E52" s="1" t="s">
        <v>103</v>
      </c>
    </row>
    <row r="53" spans="1:8">
      <c r="C53" s="15" t="s">
        <v>48</v>
      </c>
      <c r="D53" s="1" t="s">
        <v>38</v>
      </c>
      <c r="E53" s="1" t="s">
        <v>64</v>
      </c>
    </row>
    <row r="54" spans="1:8">
      <c r="C54" s="15" t="s">
        <v>104</v>
      </c>
      <c r="D54" s="1" t="s">
        <v>105</v>
      </c>
      <c r="E54" s="1" t="s">
        <v>66</v>
      </c>
    </row>
    <row r="55" spans="1:8">
      <c r="A55" s="21" t="s">
        <v>106</v>
      </c>
      <c r="C55" s="1" t="s">
        <v>50</v>
      </c>
      <c r="D55" s="1" t="s">
        <v>78</v>
      </c>
    </row>
    <row r="56" spans="1:8">
      <c r="A56" s="36" t="s">
        <v>107</v>
      </c>
      <c r="C56" s="15" t="s">
        <v>89</v>
      </c>
      <c r="D56" s="1" t="s">
        <v>77</v>
      </c>
    </row>
    <row r="57" spans="1:8">
      <c r="A57" s="9" t="s">
        <v>108</v>
      </c>
      <c r="C57" s="15" t="s">
        <v>56</v>
      </c>
      <c r="D57" s="1" t="s">
        <v>79</v>
      </c>
    </row>
    <row r="58" spans="1:8">
      <c r="A58" s="9" t="s">
        <v>109</v>
      </c>
      <c r="D58" s="1" t="s">
        <v>110</v>
      </c>
    </row>
    <row r="59" spans="1:8">
      <c r="A59" s="9" t="s">
        <v>111</v>
      </c>
      <c r="D59" s="1" t="s">
        <v>58</v>
      </c>
    </row>
    <row r="60" spans="1:8">
      <c r="A60" s="9" t="s">
        <v>112</v>
      </c>
      <c r="D60" s="1" t="s">
        <v>60</v>
      </c>
    </row>
    <row r="61" spans="1:8">
      <c r="A61" s="9" t="s">
        <v>113</v>
      </c>
      <c r="D61" s="1" t="s">
        <v>54</v>
      </c>
    </row>
    <row r="62" spans="1:8" ht="29.1" customHeight="1">
      <c r="A62" s="9" t="s">
        <v>114</v>
      </c>
    </row>
    <row r="63" spans="1:8">
      <c r="A63" s="9" t="s">
        <v>115</v>
      </c>
    </row>
    <row r="64" spans="1:8">
      <c r="A64" s="9" t="s">
        <v>116</v>
      </c>
    </row>
    <row r="65" spans="1:1">
      <c r="A65" s="9" t="s">
        <v>117</v>
      </c>
    </row>
    <row r="66" spans="1:1">
      <c r="A66" s="9" t="s">
        <v>118</v>
      </c>
    </row>
    <row r="67" spans="1:1">
      <c r="A67" s="9" t="s">
        <v>119</v>
      </c>
    </row>
    <row r="68" spans="1:1">
      <c r="A68" s="9" t="s">
        <v>120</v>
      </c>
    </row>
    <row r="69" spans="1:1" ht="29.1" customHeight="1">
      <c r="A69" s="9" t="s">
        <v>121</v>
      </c>
    </row>
    <row r="70" spans="1:1" ht="29.1" customHeight="1">
      <c r="A70" s="36" t="s">
        <v>122</v>
      </c>
    </row>
    <row r="71" spans="1:1">
      <c r="A71" s="36" t="s">
        <v>123</v>
      </c>
    </row>
    <row r="72" spans="1:1" ht="35.450000000000003" customHeight="1">
      <c r="A72" s="36" t="s">
        <v>124</v>
      </c>
    </row>
    <row r="73" spans="1:1" ht="42.6" customHeight="1">
      <c r="A73" s="36" t="s">
        <v>125</v>
      </c>
    </row>
    <row r="74" spans="1:1">
      <c r="A74" s="9" t="s">
        <v>126</v>
      </c>
    </row>
    <row r="75" spans="1:1">
      <c r="A75" s="9" t="s">
        <v>127</v>
      </c>
    </row>
    <row r="76" spans="1:1" ht="29.1" customHeight="1">
      <c r="A76" s="9" t="s">
        <v>128</v>
      </c>
    </row>
    <row r="77" spans="1:1" ht="43.35" customHeight="1">
      <c r="A77" s="36" t="s">
        <v>129</v>
      </c>
    </row>
    <row r="78" spans="1:1" ht="29.1" customHeight="1">
      <c r="A78" s="9" t="s">
        <v>130</v>
      </c>
    </row>
    <row r="79" spans="1:1">
      <c r="A79" s="9" t="s">
        <v>131</v>
      </c>
    </row>
    <row r="80" spans="1:1">
      <c r="A80" s="9" t="s">
        <v>132</v>
      </c>
    </row>
    <row r="81" spans="1:1" ht="29.1" customHeight="1">
      <c r="A81" s="9" t="s">
        <v>133</v>
      </c>
    </row>
    <row r="82" spans="1:1">
      <c r="A82" s="9" t="s">
        <v>134</v>
      </c>
    </row>
    <row r="83" spans="1:1">
      <c r="A83" s="9" t="s">
        <v>135</v>
      </c>
    </row>
    <row r="84" spans="1:1">
      <c r="A84" s="9" t="s">
        <v>136</v>
      </c>
    </row>
    <row r="85" spans="1:1">
      <c r="A85" s="9" t="s">
        <v>137</v>
      </c>
    </row>
    <row r="86" spans="1:1">
      <c r="A86" s="9" t="s">
        <v>138</v>
      </c>
    </row>
    <row r="87" spans="1:1">
      <c r="A87" s="9" t="s">
        <v>139</v>
      </c>
    </row>
    <row r="88" spans="1:1">
      <c r="A88" s="9" t="s">
        <v>140</v>
      </c>
    </row>
    <row r="89" spans="1:1">
      <c r="A89" s="9" t="s">
        <v>141</v>
      </c>
    </row>
    <row r="90" spans="1:1" ht="29.1" customHeight="1">
      <c r="A90" s="9" t="s">
        <v>142</v>
      </c>
    </row>
    <row r="91" spans="1:1" ht="29.1" customHeight="1">
      <c r="A91" s="9" t="s">
        <v>143</v>
      </c>
    </row>
    <row r="92" spans="1:1" ht="29.1" customHeight="1">
      <c r="A92" s="9" t="s">
        <v>144</v>
      </c>
    </row>
    <row r="93" spans="1:1">
      <c r="A93" s="9" t="s">
        <v>145</v>
      </c>
    </row>
    <row r="94" spans="1:1" ht="29.1" customHeight="1">
      <c r="A94" s="9" t="s">
        <v>146</v>
      </c>
    </row>
    <row r="95" spans="1:1">
      <c r="A95" s="9" t="s">
        <v>147</v>
      </c>
    </row>
    <row r="96" spans="1:1" ht="29.1" customHeight="1">
      <c r="A96" s="9" t="s">
        <v>148</v>
      </c>
    </row>
    <row r="97" spans="1:1">
      <c r="A97" s="9" t="s">
        <v>149</v>
      </c>
    </row>
    <row r="98" spans="1:1">
      <c r="A98" s="9" t="s">
        <v>150</v>
      </c>
    </row>
    <row r="99" spans="1:1">
      <c r="A99" s="9" t="s">
        <v>151</v>
      </c>
    </row>
    <row r="100" spans="1:1">
      <c r="A100" s="9" t="s">
        <v>152</v>
      </c>
    </row>
    <row r="101" spans="1:1">
      <c r="A101" s="9" t="s">
        <v>153</v>
      </c>
    </row>
    <row r="102" spans="1:1">
      <c r="A102" s="9" t="s">
        <v>154</v>
      </c>
    </row>
    <row r="103" spans="1:1">
      <c r="A103" s="9" t="s">
        <v>155</v>
      </c>
    </row>
    <row r="104" spans="1:1">
      <c r="A104" s="9" t="s">
        <v>156</v>
      </c>
    </row>
    <row r="105" spans="1:1">
      <c r="A105" s="9" t="s">
        <v>157</v>
      </c>
    </row>
    <row r="106" spans="1:1">
      <c r="A106" s="9" t="s">
        <v>158</v>
      </c>
    </row>
    <row r="107" spans="1:1" ht="29.1" customHeight="1">
      <c r="A107" s="9" t="s">
        <v>159</v>
      </c>
    </row>
    <row r="108" spans="1:1">
      <c r="A108" s="9" t="s">
        <v>160</v>
      </c>
    </row>
    <row r="109" spans="1:1">
      <c r="A109" s="9" t="s">
        <v>161</v>
      </c>
    </row>
    <row r="110" spans="1:1" ht="29.1" customHeight="1">
      <c r="A110" s="9" t="s">
        <v>162</v>
      </c>
    </row>
    <row r="111" spans="1:1">
      <c r="A111" s="9" t="s">
        <v>163</v>
      </c>
    </row>
    <row r="112" spans="1:1">
      <c r="A112" s="9" t="s">
        <v>164</v>
      </c>
    </row>
  </sheetData>
  <sheetProtection algorithmName="SHA-512" hashValue="1p/zn0EHGBSBl4yiCu3uYk9J6J4sN2J5zbZKo6S6NQxVJAQfEgFXyfoCpq6SxmSzaYJqHMgEAbNKBX1tYBPTtg==" saltValue="CJ0PNZI8QkCob0d6fjMnAw==" spinCount="100000" sheet="1"/>
  <phoneticPr fontId="6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topLeftCell="B1" zoomScaleNormal="110" zoomScalePageLayoutView="110" workbookViewId="0">
      <pane ySplit="18" topLeftCell="A36" activePane="bottomLeft" state="frozen"/>
      <selection pane="bottomLeft" activeCell="M36" sqref="M36"/>
    </sheetView>
  </sheetViews>
  <sheetFormatPr baseColWidth="10"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7.71093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>
      <c r="A7" s="140" t="s">
        <v>363</v>
      </c>
      <c r="B7" s="137" t="str">
        <f>'Fiche Générale'!B3</f>
        <v>Portail_SHS</v>
      </c>
      <c r="C7" s="161" t="s">
        <v>203</v>
      </c>
      <c r="D7" s="140"/>
      <c r="E7" s="147" t="str">
        <f>'Fiche Générale'!B4</f>
        <v>Sciences de l'éducation et de la formation</v>
      </c>
      <c r="F7" s="148"/>
      <c r="G7" s="140" t="s">
        <v>365</v>
      </c>
      <c r="H7" s="98" t="str">
        <f>'Fiche Générale'!B5</f>
        <v>Code à créer dans Apogée</v>
      </c>
      <c r="I7" s="98"/>
      <c r="J7" s="98"/>
    </row>
    <row r="8" spans="1:10" ht="18" customHeight="1">
      <c r="A8" s="140"/>
      <c r="B8" s="137"/>
      <c r="C8" s="161"/>
      <c r="D8" s="140"/>
      <c r="E8" s="149"/>
      <c r="F8" s="150"/>
      <c r="G8" s="140"/>
      <c r="H8" s="98"/>
      <c r="I8" s="98"/>
      <c r="J8" s="98"/>
    </row>
    <row r="9" spans="1:10" ht="18" customHeight="1">
      <c r="A9" s="140"/>
      <c r="B9" s="137"/>
      <c r="C9" s="161"/>
      <c r="D9" s="140"/>
      <c r="E9" s="151"/>
      <c r="F9" s="152"/>
      <c r="G9" s="140"/>
      <c r="H9" s="98"/>
      <c r="I9" s="98"/>
      <c r="J9" s="98"/>
    </row>
    <row r="10" spans="1:10" ht="18" customHeight="1">
      <c r="A10" s="140"/>
      <c r="B10" s="137"/>
      <c r="C10" s="153" t="s">
        <v>205</v>
      </c>
      <c r="D10" s="153"/>
      <c r="E10" s="154">
        <f>'Fiche Générale'!B9</f>
        <v>0</v>
      </c>
      <c r="F10" s="155"/>
      <c r="G10" s="155"/>
      <c r="H10" s="155"/>
      <c r="I10" s="155"/>
      <c r="J10" s="156"/>
    </row>
    <row r="11" spans="1:10" ht="18" customHeight="1">
      <c r="A11" s="140"/>
      <c r="B11" s="137"/>
      <c r="C11" s="153"/>
      <c r="D11" s="153"/>
      <c r="E11" s="157"/>
      <c r="F11" s="158"/>
      <c r="G11" s="158"/>
      <c r="H11" s="158"/>
      <c r="I11" s="158"/>
      <c r="J11" s="159"/>
    </row>
    <row r="13" spans="1:10">
      <c r="A13" s="132" t="s">
        <v>206</v>
      </c>
      <c r="B13" s="101" t="s">
        <v>488</v>
      </c>
      <c r="C13" s="132" t="s">
        <v>208</v>
      </c>
      <c r="D13" s="132"/>
      <c r="E13" s="132"/>
      <c r="F13" s="132"/>
      <c r="G13" s="132" t="s">
        <v>489</v>
      </c>
      <c r="H13" s="97">
        <f>Calcul!G7</f>
        <v>559</v>
      </c>
      <c r="I13" s="97"/>
    </row>
    <row r="14" spans="1:10">
      <c r="A14" s="132"/>
      <c r="B14" s="104"/>
      <c r="C14" s="132"/>
      <c r="D14" s="132"/>
      <c r="E14" s="132"/>
      <c r="F14" s="132"/>
      <c r="G14" s="132"/>
      <c r="H14" s="97"/>
      <c r="I14" s="97"/>
    </row>
    <row r="15" spans="1:10">
      <c r="A15" s="132" t="s">
        <v>210</v>
      </c>
      <c r="B15" s="101" t="s">
        <v>169</v>
      </c>
      <c r="C15" s="133" t="s">
        <v>211</v>
      </c>
      <c r="D15" s="134"/>
      <c r="E15" s="132"/>
      <c r="F15" s="132"/>
      <c r="G15" s="132" t="s">
        <v>490</v>
      </c>
      <c r="H15" s="97">
        <f>Calcul!G20</f>
        <v>234</v>
      </c>
      <c r="I15" s="97"/>
    </row>
    <row r="16" spans="1:10">
      <c r="A16" s="132"/>
      <c r="B16" s="104"/>
      <c r="C16" s="135"/>
      <c r="D16" s="136"/>
      <c r="E16" s="132"/>
      <c r="F16" s="132"/>
      <c r="G16" s="132"/>
      <c r="H16" s="97"/>
      <c r="I16" s="97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491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492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493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494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2"/>
      <c r="B23" s="49" t="s">
        <v>227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495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496</v>
      </c>
      <c r="C27" s="19" t="s">
        <v>11</v>
      </c>
      <c r="D27" s="19">
        <v>6</v>
      </c>
      <c r="E27" s="5"/>
      <c r="F27" s="5" t="s">
        <v>13</v>
      </c>
      <c r="G27" s="5"/>
      <c r="H27" s="19" t="s">
        <v>155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235</v>
      </c>
      <c r="B28" s="24" t="s">
        <v>497</v>
      </c>
      <c r="C28" s="19" t="s">
        <v>19</v>
      </c>
      <c r="D28" s="19">
        <v>3</v>
      </c>
      <c r="E28" s="5"/>
      <c r="F28" s="5" t="s">
        <v>13</v>
      </c>
      <c r="G28" s="5"/>
      <c r="H28" s="19" t="s">
        <v>155</v>
      </c>
      <c r="I28" s="11">
        <v>14</v>
      </c>
      <c r="J28" s="19">
        <v>16</v>
      </c>
      <c r="K28" s="19"/>
      <c r="L28" s="19"/>
      <c r="M28" s="19"/>
      <c r="N28" s="5"/>
      <c r="O28" s="5"/>
    </row>
    <row r="29" spans="1:15" ht="43.35" customHeight="1">
      <c r="A29" s="22" t="s">
        <v>237</v>
      </c>
      <c r="B29" s="24" t="s">
        <v>498</v>
      </c>
      <c r="C29" s="19" t="s">
        <v>19</v>
      </c>
      <c r="D29" s="19">
        <v>3</v>
      </c>
      <c r="E29" s="5"/>
      <c r="F29" s="5" t="s">
        <v>13</v>
      </c>
      <c r="G29" s="5"/>
      <c r="H29" s="19" t="s">
        <v>155</v>
      </c>
      <c r="I29" s="19">
        <v>14</v>
      </c>
      <c r="J29" s="19">
        <v>16</v>
      </c>
      <c r="K29" s="19"/>
      <c r="L29" s="19"/>
      <c r="M29" s="19"/>
      <c r="N29" s="5"/>
      <c r="O29" s="5"/>
    </row>
    <row r="30" spans="1:15" ht="43.35" customHeight="1">
      <c r="A30" s="69">
        <v>2</v>
      </c>
      <c r="B30" s="70" t="s">
        <v>499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155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242</v>
      </c>
      <c r="B31" s="24" t="s">
        <v>500</v>
      </c>
      <c r="C31" s="19" t="s">
        <v>19</v>
      </c>
      <c r="D31" s="19">
        <v>3</v>
      </c>
      <c r="E31" s="5"/>
      <c r="F31" s="5" t="s">
        <v>13</v>
      </c>
      <c r="G31" s="5"/>
      <c r="H31" s="19" t="s">
        <v>155</v>
      </c>
      <c r="I31" s="19">
        <v>10</v>
      </c>
      <c r="J31" s="19">
        <v>20</v>
      </c>
      <c r="K31" s="19"/>
      <c r="L31" s="19"/>
      <c r="M31" s="19"/>
      <c r="N31" s="5"/>
      <c r="O31" s="5"/>
    </row>
    <row r="32" spans="1:15" ht="43.35" customHeight="1">
      <c r="A32" s="22" t="s">
        <v>244</v>
      </c>
      <c r="B32" s="24" t="s">
        <v>501</v>
      </c>
      <c r="C32" s="19" t="s">
        <v>19</v>
      </c>
      <c r="D32" s="19">
        <v>3</v>
      </c>
      <c r="E32" s="5"/>
      <c r="F32" s="5" t="s">
        <v>13</v>
      </c>
      <c r="G32" s="5"/>
      <c r="H32" s="19" t="s">
        <v>155</v>
      </c>
      <c r="I32" s="19">
        <v>10</v>
      </c>
      <c r="J32" s="19">
        <v>20</v>
      </c>
      <c r="K32" s="19"/>
      <c r="L32" s="19"/>
      <c r="M32" s="19"/>
      <c r="N32" s="5"/>
      <c r="O32" s="5"/>
    </row>
    <row r="33" spans="1:15" ht="43.35" customHeight="1">
      <c r="A33" s="69">
        <v>3</v>
      </c>
      <c r="B33" s="70" t="s">
        <v>502</v>
      </c>
      <c r="C33" s="19" t="s">
        <v>11</v>
      </c>
      <c r="D33" s="19">
        <v>6</v>
      </c>
      <c r="E33" s="5"/>
      <c r="F33" s="5" t="s">
        <v>13</v>
      </c>
      <c r="G33" s="5"/>
      <c r="H33" s="19" t="s">
        <v>155</v>
      </c>
      <c r="I33" s="19"/>
      <c r="J33" s="19"/>
      <c r="K33" s="19"/>
      <c r="L33" s="19"/>
      <c r="M33" s="19" t="s">
        <v>12</v>
      </c>
      <c r="N33" s="5"/>
      <c r="O33" s="5" t="s">
        <v>503</v>
      </c>
    </row>
    <row r="34" spans="1:15" ht="43.35" customHeight="1">
      <c r="A34" s="22" t="s">
        <v>249</v>
      </c>
      <c r="B34" s="24" t="s">
        <v>504</v>
      </c>
      <c r="C34" s="19" t="s">
        <v>19</v>
      </c>
      <c r="D34" s="19">
        <v>2</v>
      </c>
      <c r="E34" s="5"/>
      <c r="F34" s="5" t="s">
        <v>13</v>
      </c>
      <c r="G34" s="5"/>
      <c r="H34" s="19" t="s">
        <v>155</v>
      </c>
      <c r="I34" s="19">
        <v>20</v>
      </c>
      <c r="J34" s="19"/>
      <c r="K34" s="19"/>
      <c r="L34" s="19"/>
      <c r="M34" s="19" t="s">
        <v>12</v>
      </c>
      <c r="N34" s="5"/>
      <c r="O34" s="5"/>
    </row>
    <row r="35" spans="1:15" ht="43.35" customHeight="1">
      <c r="A35" s="22" t="s">
        <v>257</v>
      </c>
      <c r="B35" s="24" t="s">
        <v>505</v>
      </c>
      <c r="C35" s="19" t="s">
        <v>19</v>
      </c>
      <c r="D35" s="19">
        <v>2</v>
      </c>
      <c r="E35" s="5"/>
      <c r="F35" s="5" t="s">
        <v>13</v>
      </c>
      <c r="G35" s="5"/>
      <c r="H35" s="19" t="s">
        <v>155</v>
      </c>
      <c r="I35" s="19">
        <v>20</v>
      </c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 t="s">
        <v>506</v>
      </c>
      <c r="B36" s="24" t="s">
        <v>507</v>
      </c>
      <c r="C36" s="19" t="s">
        <v>19</v>
      </c>
      <c r="D36" s="19">
        <v>2</v>
      </c>
      <c r="E36" s="5"/>
      <c r="F36" s="5" t="s">
        <v>13</v>
      </c>
      <c r="G36" s="5"/>
      <c r="H36" s="19" t="s">
        <v>155</v>
      </c>
      <c r="I36" s="19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69">
        <v>4</v>
      </c>
      <c r="B37" s="70" t="s">
        <v>508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509</v>
      </c>
    </row>
    <row r="38" spans="1:15" ht="43.35" customHeight="1">
      <c r="A38" s="22"/>
      <c r="B38" s="24" t="s">
        <v>227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/>
      <c r="O38" s="5"/>
    </row>
    <row r="39" spans="1:15" ht="43.35" customHeight="1">
      <c r="A39" s="22" t="s">
        <v>345</v>
      </c>
      <c r="B39" s="85" t="s">
        <v>510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127</v>
      </c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346</v>
      </c>
      <c r="B40" s="86" t="s">
        <v>511</v>
      </c>
      <c r="C40" s="19" t="s">
        <v>19</v>
      </c>
      <c r="D40" s="19"/>
      <c r="E40" s="5"/>
      <c r="F40" s="5" t="s">
        <v>13</v>
      </c>
      <c r="G40" s="5"/>
      <c r="H40" s="19" t="s">
        <v>127</v>
      </c>
      <c r="I40" s="87">
        <v>15</v>
      </c>
      <c r="J40" s="88"/>
      <c r="K40" s="19"/>
      <c r="L40" s="19"/>
      <c r="M40" s="19" t="s">
        <v>20</v>
      </c>
      <c r="N40" s="5" t="s">
        <v>263</v>
      </c>
      <c r="O40" s="5"/>
    </row>
    <row r="41" spans="1:15" ht="43.35" customHeight="1">
      <c r="A41" s="22" t="s">
        <v>347</v>
      </c>
      <c r="B41" s="86" t="s">
        <v>512</v>
      </c>
      <c r="C41" s="19" t="s">
        <v>19</v>
      </c>
      <c r="D41" s="19"/>
      <c r="E41" s="5"/>
      <c r="F41" s="5" t="s">
        <v>13</v>
      </c>
      <c r="G41" s="5"/>
      <c r="H41" s="19" t="s">
        <v>127</v>
      </c>
      <c r="I41" s="87">
        <v>15</v>
      </c>
      <c r="J41" s="88"/>
      <c r="K41" s="19"/>
      <c r="L41" s="19"/>
      <c r="M41" s="19" t="s">
        <v>20</v>
      </c>
      <c r="N41" s="5" t="s">
        <v>263</v>
      </c>
      <c r="O41" s="5"/>
    </row>
    <row r="42" spans="1:15" ht="43.35" customHeight="1">
      <c r="A42" s="22" t="s">
        <v>348</v>
      </c>
      <c r="B42" s="89" t="s">
        <v>513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514</v>
      </c>
      <c r="B43" s="90" t="s">
        <v>515</v>
      </c>
      <c r="C43" s="19" t="s">
        <v>19</v>
      </c>
      <c r="D43" s="19">
        <v>3</v>
      </c>
      <c r="E43" s="5"/>
      <c r="F43" s="5"/>
      <c r="G43" s="5"/>
      <c r="H43" s="19" t="s">
        <v>130</v>
      </c>
      <c r="I43" s="37">
        <v>20</v>
      </c>
      <c r="J43" s="68"/>
      <c r="K43" s="19"/>
      <c r="L43" s="19"/>
      <c r="M43" s="19" t="s">
        <v>20</v>
      </c>
      <c r="N43" s="74" t="s">
        <v>83</v>
      </c>
      <c r="O43" s="6"/>
    </row>
    <row r="44" spans="1:15" ht="43.35" customHeight="1">
      <c r="A44" s="22" t="s">
        <v>516</v>
      </c>
      <c r="B44" s="90" t="s">
        <v>517</v>
      </c>
      <c r="C44" s="19" t="s">
        <v>19</v>
      </c>
      <c r="D44" s="19">
        <v>3</v>
      </c>
      <c r="E44" s="5"/>
      <c r="F44" s="5"/>
      <c r="G44" s="5"/>
      <c r="H44" s="19" t="s">
        <v>130</v>
      </c>
      <c r="I44" s="37">
        <v>20</v>
      </c>
      <c r="J44" s="68"/>
      <c r="K44" s="19"/>
      <c r="L44" s="19"/>
      <c r="M44" s="19" t="s">
        <v>20</v>
      </c>
      <c r="N44" s="74" t="s">
        <v>83</v>
      </c>
      <c r="O44" s="6"/>
    </row>
    <row r="45" spans="1:15" ht="43.35" customHeight="1">
      <c r="A45" s="22" t="s">
        <v>356</v>
      </c>
      <c r="B45" s="70" t="s">
        <v>518</v>
      </c>
      <c r="C45" s="19" t="s">
        <v>11</v>
      </c>
      <c r="D45" s="19">
        <v>6</v>
      </c>
      <c r="E45" s="5"/>
      <c r="F45" s="5"/>
      <c r="G45" s="5"/>
      <c r="H45" s="19"/>
      <c r="I45" s="19"/>
      <c r="J45" s="19"/>
      <c r="K45" s="19"/>
      <c r="L45" s="19"/>
      <c r="M45" s="19"/>
      <c r="N45" s="5"/>
      <c r="O45" s="6"/>
    </row>
    <row r="46" spans="1:15" ht="43.35" customHeight="1">
      <c r="A46" s="22" t="s">
        <v>357</v>
      </c>
      <c r="B46" s="24" t="s">
        <v>519</v>
      </c>
      <c r="C46" s="19" t="s">
        <v>19</v>
      </c>
      <c r="D46" s="19">
        <v>3</v>
      </c>
      <c r="E46" s="5"/>
      <c r="F46" s="5"/>
      <c r="G46" s="5"/>
      <c r="H46" s="19" t="s">
        <v>126</v>
      </c>
      <c r="I46" s="19">
        <v>20</v>
      </c>
      <c r="J46" s="19"/>
      <c r="K46" s="19"/>
      <c r="L46" s="19"/>
      <c r="M46" s="19" t="s">
        <v>20</v>
      </c>
      <c r="N46" s="5" t="s">
        <v>81</v>
      </c>
      <c r="O46" s="6"/>
    </row>
    <row r="47" spans="1:15" ht="43.35" customHeight="1">
      <c r="A47" s="22" t="s">
        <v>360</v>
      </c>
      <c r="B47" s="24" t="s">
        <v>520</v>
      </c>
      <c r="C47" s="19" t="s">
        <v>19</v>
      </c>
      <c r="D47" s="19">
        <v>3</v>
      </c>
      <c r="E47" s="5"/>
      <c r="F47" s="5"/>
      <c r="G47" s="5"/>
      <c r="H47" s="19" t="s">
        <v>126</v>
      </c>
      <c r="I47" s="19">
        <v>20</v>
      </c>
      <c r="J47" s="19"/>
      <c r="K47" s="19"/>
      <c r="L47" s="19"/>
      <c r="M47" s="19" t="s">
        <v>20</v>
      </c>
      <c r="N47" s="5" t="s">
        <v>81</v>
      </c>
      <c r="O47" s="6"/>
    </row>
    <row r="48" spans="1:15" ht="43.35" customHeight="1">
      <c r="A48" s="69" t="s">
        <v>467</v>
      </c>
      <c r="B48" s="70" t="s">
        <v>521</v>
      </c>
      <c r="C48" s="83" t="s">
        <v>11</v>
      </c>
      <c r="D48" s="19">
        <v>6</v>
      </c>
      <c r="E48" s="74"/>
      <c r="F48" s="74"/>
      <c r="G48" s="74" t="s">
        <v>522</v>
      </c>
      <c r="H48" s="19"/>
      <c r="I48" s="19"/>
      <c r="J48" s="19"/>
      <c r="K48" s="19"/>
      <c r="L48" s="19"/>
      <c r="M48" s="19"/>
      <c r="N48" s="74"/>
      <c r="O48" s="6"/>
    </row>
    <row r="49" spans="1:15" ht="43.35" customHeight="1">
      <c r="A49" s="22" t="s">
        <v>468</v>
      </c>
      <c r="B49" s="24" t="s">
        <v>523</v>
      </c>
      <c r="C49" s="19" t="s">
        <v>26</v>
      </c>
      <c r="D49" s="19"/>
      <c r="E49" s="74"/>
      <c r="F49" s="74"/>
      <c r="G49" s="74"/>
      <c r="H49" s="19"/>
      <c r="I49" s="19"/>
      <c r="J49" s="19"/>
      <c r="K49" s="19"/>
      <c r="L49" s="19"/>
      <c r="M49" s="19"/>
      <c r="N49" s="74"/>
      <c r="O49" s="6"/>
    </row>
    <row r="50" spans="1:15" ht="43.35" customHeight="1">
      <c r="A50" s="22"/>
      <c r="B50" s="24" t="s">
        <v>227</v>
      </c>
      <c r="C50" s="19" t="s">
        <v>29</v>
      </c>
      <c r="D50" s="19"/>
      <c r="E50" s="74"/>
      <c r="F50" s="74"/>
      <c r="G50" s="74"/>
      <c r="H50" s="19"/>
      <c r="I50" s="19"/>
      <c r="J50" s="19"/>
      <c r="K50" s="19"/>
      <c r="L50" s="19"/>
      <c r="M50" s="19"/>
      <c r="N50" s="74"/>
      <c r="O50" s="6"/>
    </row>
    <row r="51" spans="1:15" ht="43.35" customHeight="1">
      <c r="A51" s="22" t="s">
        <v>524</v>
      </c>
      <c r="B51" s="24" t="s">
        <v>525</v>
      </c>
      <c r="C51" s="19" t="s">
        <v>19</v>
      </c>
      <c r="D51" s="19"/>
      <c r="E51" s="74"/>
      <c r="F51" s="74"/>
      <c r="G51" s="74" t="s">
        <v>526</v>
      </c>
      <c r="H51" s="19"/>
      <c r="I51" s="19"/>
      <c r="J51" s="19">
        <v>20</v>
      </c>
      <c r="K51" s="19"/>
      <c r="L51" s="19"/>
      <c r="M51" s="19" t="s">
        <v>20</v>
      </c>
      <c r="N51" s="74" t="s">
        <v>80</v>
      </c>
      <c r="O51" s="7"/>
    </row>
    <row r="52" spans="1:15" ht="43.35" customHeight="1">
      <c r="A52" s="22" t="s">
        <v>470</v>
      </c>
      <c r="B52" s="24" t="s">
        <v>527</v>
      </c>
      <c r="C52" s="19" t="s">
        <v>19</v>
      </c>
      <c r="D52" s="19"/>
      <c r="E52" s="74"/>
      <c r="F52" s="74"/>
      <c r="G52" s="74" t="s">
        <v>528</v>
      </c>
      <c r="H52" s="19"/>
      <c r="I52" s="19"/>
      <c r="J52" s="19">
        <v>20</v>
      </c>
      <c r="K52" s="19"/>
      <c r="L52" s="19"/>
      <c r="M52" s="19" t="s">
        <v>20</v>
      </c>
      <c r="N52" s="74" t="s">
        <v>80</v>
      </c>
      <c r="O52" s="6"/>
    </row>
    <row r="53" spans="1:15" ht="43.35" customHeight="1">
      <c r="A53" s="22" t="s">
        <v>529</v>
      </c>
      <c r="B53" s="24" t="s">
        <v>530</v>
      </c>
      <c r="C53" s="19" t="s">
        <v>19</v>
      </c>
      <c r="D53" s="19"/>
      <c r="E53" s="74"/>
      <c r="F53" s="74"/>
      <c r="G53" s="74" t="s">
        <v>531</v>
      </c>
      <c r="H53" s="19"/>
      <c r="I53" s="19"/>
      <c r="J53" s="19">
        <v>20</v>
      </c>
      <c r="K53" s="19"/>
      <c r="L53" s="19"/>
      <c r="M53" s="19" t="s">
        <v>20</v>
      </c>
      <c r="N53" s="74" t="s">
        <v>80</v>
      </c>
      <c r="O53" s="6"/>
    </row>
    <row r="54" spans="1:15" ht="43.35" customHeight="1">
      <c r="A54" s="22" t="s">
        <v>532</v>
      </c>
      <c r="B54" s="24" t="s">
        <v>533</v>
      </c>
      <c r="C54" s="19" t="s">
        <v>19</v>
      </c>
      <c r="D54" s="19"/>
      <c r="E54" s="74"/>
      <c r="F54" s="74"/>
      <c r="G54" s="74" t="s">
        <v>534</v>
      </c>
      <c r="H54" s="19"/>
      <c r="I54" s="19"/>
      <c r="J54" s="19">
        <v>20</v>
      </c>
      <c r="K54" s="19"/>
      <c r="L54" s="19"/>
      <c r="M54" s="19" t="s">
        <v>20</v>
      </c>
      <c r="N54" s="74" t="s">
        <v>80</v>
      </c>
      <c r="O54" s="6"/>
    </row>
    <row r="55" spans="1:15" ht="43.35" customHeight="1">
      <c r="A55" s="22" t="s">
        <v>471</v>
      </c>
      <c r="B55" s="24" t="s">
        <v>535</v>
      </c>
      <c r="C55" s="19" t="s">
        <v>26</v>
      </c>
      <c r="D55" s="19"/>
      <c r="E55" s="74"/>
      <c r="F55" s="74"/>
      <c r="G55" s="74"/>
      <c r="H55" s="19"/>
      <c r="I55" s="19"/>
      <c r="J55" s="19"/>
      <c r="K55" s="19"/>
      <c r="L55" s="19"/>
      <c r="M55" s="19"/>
      <c r="N55" s="74"/>
      <c r="O55" s="6"/>
    </row>
    <row r="56" spans="1:15" ht="43.35" customHeight="1">
      <c r="A56" s="22"/>
      <c r="B56" s="24"/>
      <c r="C56" s="19" t="s">
        <v>29</v>
      </c>
      <c r="D56" s="19"/>
      <c r="E56" s="74"/>
      <c r="F56" s="74"/>
      <c r="G56" s="74"/>
      <c r="H56" s="19"/>
      <c r="I56" s="19"/>
      <c r="J56" s="19"/>
      <c r="K56" s="19"/>
      <c r="L56" s="19"/>
      <c r="M56" s="19"/>
      <c r="N56" s="74"/>
      <c r="O56" s="6"/>
    </row>
    <row r="57" spans="1:15" ht="43.35" customHeight="1">
      <c r="A57" s="22" t="s">
        <v>472</v>
      </c>
      <c r="B57" s="24" t="s">
        <v>536</v>
      </c>
      <c r="C57" s="19" t="s">
        <v>19</v>
      </c>
      <c r="D57" s="19"/>
      <c r="E57" s="74"/>
      <c r="F57" s="74"/>
      <c r="G57" s="74" t="s">
        <v>537</v>
      </c>
      <c r="H57" s="19"/>
      <c r="I57" s="19"/>
      <c r="J57" s="19">
        <v>20</v>
      </c>
      <c r="K57" s="19"/>
      <c r="L57" s="19"/>
      <c r="M57" s="19" t="s">
        <v>20</v>
      </c>
      <c r="N57" s="74" t="s">
        <v>80</v>
      </c>
      <c r="O57" s="6"/>
    </row>
    <row r="58" spans="1:15" ht="43.35" customHeight="1">
      <c r="A58" s="22" t="s">
        <v>473</v>
      </c>
      <c r="B58" s="24" t="s">
        <v>538</v>
      </c>
      <c r="C58" s="19" t="s">
        <v>19</v>
      </c>
      <c r="D58" s="19"/>
      <c r="E58" s="74"/>
      <c r="F58" s="74"/>
      <c r="G58" s="74" t="s">
        <v>539</v>
      </c>
      <c r="H58" s="19"/>
      <c r="I58" s="19"/>
      <c r="J58" s="19">
        <v>20</v>
      </c>
      <c r="K58" s="19"/>
      <c r="L58" s="19"/>
      <c r="M58" s="19" t="s">
        <v>20</v>
      </c>
      <c r="N58" s="74" t="s">
        <v>80</v>
      </c>
      <c r="O58" s="6"/>
    </row>
    <row r="59" spans="1:15" ht="43.35" customHeight="1">
      <c r="A59" s="22" t="s">
        <v>474</v>
      </c>
      <c r="B59" s="24" t="s">
        <v>540</v>
      </c>
      <c r="C59" s="19" t="s">
        <v>19</v>
      </c>
      <c r="D59" s="19"/>
      <c r="E59" s="74"/>
      <c r="F59" s="74"/>
      <c r="G59" s="74" t="s">
        <v>541</v>
      </c>
      <c r="H59" s="19"/>
      <c r="I59" s="19"/>
      <c r="J59" s="19">
        <v>20</v>
      </c>
      <c r="K59" s="19"/>
      <c r="L59" s="19"/>
      <c r="M59" s="19" t="s">
        <v>20</v>
      </c>
      <c r="N59" s="74" t="s">
        <v>80</v>
      </c>
      <c r="O59" s="6"/>
    </row>
    <row r="60" spans="1:15" ht="43.35" customHeight="1">
      <c r="A60" s="22" t="s">
        <v>475</v>
      </c>
      <c r="B60" s="24" t="s">
        <v>542</v>
      </c>
      <c r="C60" s="19" t="s">
        <v>19</v>
      </c>
      <c r="D60" s="19"/>
      <c r="E60" s="5"/>
      <c r="F60" s="5" t="s">
        <v>13</v>
      </c>
      <c r="G60" s="5"/>
      <c r="H60" s="19"/>
      <c r="I60" s="19"/>
      <c r="J60" s="19">
        <v>20</v>
      </c>
      <c r="K60" s="19"/>
      <c r="L60" s="19"/>
      <c r="M60" s="19" t="s">
        <v>20</v>
      </c>
      <c r="N60" s="74" t="s">
        <v>80</v>
      </c>
      <c r="O60" s="6"/>
    </row>
    <row r="61" spans="1:15" ht="43.3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phoneticPr fontId="19" type="noConversion"/>
  <conditionalFormatting sqref="A1:A7 D1:E9 G1:N9 E10 K10:N11">
    <cfRule type="expression" dxfId="202" priority="71">
      <formula>$C1="Option"</formula>
    </cfRule>
  </conditionalFormatting>
  <conditionalFormatting sqref="A12:A1001">
    <cfRule type="expression" dxfId="201" priority="13">
      <formula>$C12="Option"</formula>
    </cfRule>
  </conditionalFormatting>
  <conditionalFormatting sqref="A39:A41">
    <cfRule type="expression" dxfId="200" priority="58">
      <formula>$F39="Création"</formula>
    </cfRule>
    <cfRule type="expression" dxfId="199" priority="57">
      <formula>$F39="Modification"</formula>
    </cfRule>
    <cfRule type="expression" dxfId="198" priority="56">
      <formula>$F39="Fermeture"</formula>
    </cfRule>
  </conditionalFormatting>
  <conditionalFormatting sqref="A55">
    <cfRule type="expression" dxfId="197" priority="10">
      <formula>$F55="Fermeture"</formula>
    </cfRule>
    <cfRule type="expression" dxfId="196" priority="11">
      <formula>$F55="Modification"</formula>
    </cfRule>
    <cfRule type="expression" dxfId="195" priority="12">
      <formula>$F55="Création"</formula>
    </cfRule>
  </conditionalFormatting>
  <conditionalFormatting sqref="A57:A60">
    <cfRule type="expression" dxfId="194" priority="8">
      <formula>$F57="Modification"</formula>
    </cfRule>
    <cfRule type="expression" dxfId="193" priority="4">
      <formula>$F57="Fermeture"</formula>
    </cfRule>
    <cfRule type="expression" dxfId="192" priority="5">
      <formula>$F57="Modification"</formula>
    </cfRule>
    <cfRule type="expression" dxfId="191" priority="6">
      <formula>$F57="Création"</formula>
    </cfRule>
    <cfRule type="expression" dxfId="190" priority="7">
      <formula>$F57="Fermeture"</formula>
    </cfRule>
    <cfRule type="expression" dxfId="189" priority="9">
      <formula>$F57="Création"</formula>
    </cfRule>
  </conditionalFormatting>
  <conditionalFormatting sqref="A22:B26">
    <cfRule type="expression" dxfId="188" priority="65">
      <formula>$F22="Fermeture"</formula>
    </cfRule>
  </conditionalFormatting>
  <conditionalFormatting sqref="A55:C55">
    <cfRule type="expression" dxfId="187" priority="15">
      <formula>$F55="Modification"</formula>
    </cfRule>
    <cfRule type="expression" dxfId="186" priority="16">
      <formula>$F55="Création"</formula>
    </cfRule>
    <cfRule type="expression" dxfId="185" priority="14">
      <formula>$F55="Fermeture"</formula>
    </cfRule>
  </conditionalFormatting>
  <conditionalFormatting sqref="A42:G44">
    <cfRule type="expression" dxfId="184" priority="46">
      <formula>$F42="Fermeture"</formula>
    </cfRule>
    <cfRule type="expression" dxfId="183" priority="47">
      <formula>$F42="Modification"</formula>
    </cfRule>
    <cfRule type="expression" dxfId="182" priority="48">
      <formula>$F42="Création"</formula>
    </cfRule>
  </conditionalFormatting>
  <conditionalFormatting sqref="A37:N38">
    <cfRule type="expression" dxfId="181" priority="61">
      <formula>$F37="Création"</formula>
    </cfRule>
    <cfRule type="expression" dxfId="180" priority="60">
      <formula>$F37="Modification"</formula>
    </cfRule>
    <cfRule type="expression" dxfId="179" priority="59">
      <formula>$F37="Fermeture"</formula>
    </cfRule>
  </conditionalFormatting>
  <conditionalFormatting sqref="A45:N54 D55:N55">
    <cfRule type="expression" dxfId="178" priority="24">
      <formula>$F45="Création"</formula>
    </cfRule>
    <cfRule type="expression" dxfId="177" priority="22">
      <formula>$F45="Fermeture"</formula>
    </cfRule>
    <cfRule type="expression" dxfId="176" priority="23">
      <formula>$F45="Modification"</formula>
    </cfRule>
  </conditionalFormatting>
  <conditionalFormatting sqref="A56:N60">
    <cfRule type="expression" dxfId="175" priority="19">
      <formula>$F56="Fermeture"</formula>
    </cfRule>
    <cfRule type="expression" dxfId="174" priority="20">
      <formula>$F56="Modification"</formula>
    </cfRule>
    <cfRule type="expression" dxfId="173" priority="21">
      <formula>$F56="Création"</formula>
    </cfRule>
  </conditionalFormatting>
  <conditionalFormatting sqref="A1:O7 C8:O9 C10 E10 K10:O11 A12:O12 A13:H13 J13:O16 A14:F14 A15:H15 A16:F16 A17:O21 C22:O25 A22:A26 A26:O36 O37:O60 A61:O999">
    <cfRule type="expression" dxfId="172" priority="75">
      <formula>$F1="Modification"</formula>
    </cfRule>
    <cfRule type="expression" dxfId="171" priority="76">
      <formula>$F1="Création"</formula>
    </cfRule>
  </conditionalFormatting>
  <conditionalFormatting sqref="A1:O7 C8:O9 K10:O11 A12:O12 J13:O16 A17:O21 C22:O25 A26:O36 E10 A13:H13 A14:F14 A15:H15 A16:F16 A61:O999 C10 O37:O60">
    <cfRule type="expression" dxfId="170" priority="74">
      <formula>$F1="Fermeture"</formula>
    </cfRule>
  </conditionalFormatting>
  <conditionalFormatting sqref="B22:B26">
    <cfRule type="expression" dxfId="169" priority="67">
      <formula>$F22="Création"</formula>
    </cfRule>
    <cfRule type="expression" dxfId="168" priority="66">
      <formula>$F22="Modification"</formula>
    </cfRule>
  </conditionalFormatting>
  <conditionalFormatting sqref="B39:B41">
    <cfRule type="expression" dxfId="167" priority="54">
      <formula>$F42="Modification"</formula>
    </cfRule>
    <cfRule type="expression" dxfId="166" priority="55">
      <formula>$F42="Création"</formula>
    </cfRule>
    <cfRule type="expression" dxfId="165" priority="53">
      <formula>$F42="Fermeture"</formula>
    </cfRule>
  </conditionalFormatting>
  <conditionalFormatting sqref="B42:L44">
    <cfRule type="expression" dxfId="164" priority="36">
      <formula>$F42="Création"</formula>
    </cfRule>
    <cfRule type="expression" dxfId="163" priority="35">
      <formula>$F42="Modification"</formula>
    </cfRule>
    <cfRule type="expression" dxfId="162" priority="34">
      <formula>$F42="Fermeture"</formula>
    </cfRule>
  </conditionalFormatting>
  <conditionalFormatting sqref="C39:N41">
    <cfRule type="expression" dxfId="161" priority="51">
      <formula>$F39="Modification"</formula>
    </cfRule>
    <cfRule type="expression" dxfId="160" priority="50">
      <formula>$F39="Fermeture"</formula>
    </cfRule>
    <cfRule type="expression" dxfId="159" priority="52">
      <formula>$F39="Création"</formula>
    </cfRule>
  </conditionalFormatting>
  <conditionalFormatting sqref="D12:E44">
    <cfRule type="expression" dxfId="158" priority="45">
      <formula>$C12="Option"</formula>
    </cfRule>
  </conditionalFormatting>
  <conditionalFormatting sqref="G42:L44">
    <cfRule type="expression" dxfId="157" priority="33">
      <formula>$C42="Option"</formula>
    </cfRule>
  </conditionalFormatting>
  <conditionalFormatting sqref="G12:N44">
    <cfRule type="expression" dxfId="156" priority="41">
      <formula>$C12="Option"</formula>
    </cfRule>
  </conditionalFormatting>
  <conditionalFormatting sqref="G45:N1001 D42:E1001">
    <cfRule type="expression" dxfId="155" priority="17">
      <formula>$C42="Option"</formula>
    </cfRule>
  </conditionalFormatting>
  <conditionalFormatting sqref="H42:L44">
    <cfRule type="expression" dxfId="154" priority="42">
      <formula>$F42="Fermeture"</formula>
    </cfRule>
    <cfRule type="expression" dxfId="153" priority="43">
      <formula>$F42="Modification"</formula>
    </cfRule>
    <cfRule type="expression" dxfId="152" priority="44">
      <formula>$F42="Création"</formula>
    </cfRule>
  </conditionalFormatting>
  <conditionalFormatting sqref="M42:N44">
    <cfRule type="expression" dxfId="151" priority="63">
      <formula>$F42="Modification"</formula>
    </cfRule>
    <cfRule type="expression" dxfId="150" priority="64">
      <formula>$F42="Création"</formula>
    </cfRule>
    <cfRule type="expression" dxfId="149" priority="62">
      <formula>$F42="Fermeture"</formula>
    </cfRule>
  </conditionalFormatting>
  <conditionalFormatting sqref="M57:N60">
    <cfRule type="expression" dxfId="148" priority="3">
      <formula>$F57="Création"</formula>
    </cfRule>
    <cfRule type="expression" dxfId="147" priority="1">
      <formula>$F57="Fermeture"</formula>
    </cfRule>
    <cfRule type="expression" dxfId="146" priority="2">
      <formula>$F57="Modification"</formula>
    </cfRule>
  </conditionalFormatting>
  <conditionalFormatting sqref="N1:N36">
    <cfRule type="expression" dxfId="145" priority="73">
      <formula>$M1="Porteuse"</formula>
    </cfRule>
  </conditionalFormatting>
  <conditionalFormatting sqref="N37:N44">
    <cfRule type="expression" dxfId="144" priority="49">
      <formula>$M37="Porteuse"</formula>
    </cfRule>
  </conditionalFormatting>
  <conditionalFormatting sqref="N45:N999">
    <cfRule type="expression" dxfId="143" priority="18">
      <formula>$M45="Porteuse"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topLeftCell="A5" zoomScale="110" zoomScaleNormal="110" zoomScalePageLayoutView="70" workbookViewId="0">
      <selection activeCell="D28" sqref="D28:H28"/>
    </sheetView>
  </sheetViews>
  <sheetFormatPr baseColWidth="10" defaultColWidth="11.42578125" defaultRowHeight="15"/>
  <cols>
    <col min="1" max="1" width="63.42578125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5.28515625" style="17" customWidth="1"/>
    <col min="21" max="23" width="11.42578125" style="29"/>
  </cols>
  <sheetData>
    <row r="1" spans="1:19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45" customHeight="1">
      <c r="A7" s="140" t="s">
        <v>363</v>
      </c>
      <c r="B7" s="137" t="str">
        <f>'Fiche Générale'!B3</f>
        <v>Portail_SHS</v>
      </c>
      <c r="C7" s="140" t="s">
        <v>364</v>
      </c>
      <c r="D7" s="140"/>
      <c r="E7" s="160" t="str">
        <f>'Fiche Générale'!B4</f>
        <v>Sciences de l'éducation et de la formation</v>
      </c>
      <c r="F7" s="137"/>
      <c r="G7" s="140" t="s">
        <v>365</v>
      </c>
      <c r="H7" s="98" t="str">
        <f>'Fiche Générale'!B5</f>
        <v>Code à créer dans Apogée</v>
      </c>
      <c r="I7" s="98"/>
      <c r="J7" s="33"/>
      <c r="K7" s="18"/>
    </row>
    <row r="8" spans="1:19" ht="14.45" customHeight="1">
      <c r="A8" s="140"/>
      <c r="B8" s="137"/>
      <c r="C8" s="140"/>
      <c r="D8" s="140"/>
      <c r="E8" s="160"/>
      <c r="F8" s="137"/>
      <c r="G8" s="140"/>
      <c r="H8" s="98"/>
      <c r="I8" s="98"/>
      <c r="J8" s="33"/>
      <c r="K8" s="18"/>
    </row>
    <row r="9" spans="1:19" ht="14.45" customHeight="1">
      <c r="A9" s="140"/>
      <c r="B9" s="137"/>
      <c r="C9" s="140"/>
      <c r="D9" s="140"/>
      <c r="E9" s="160"/>
      <c r="F9" s="137"/>
      <c r="G9" s="140"/>
      <c r="H9" s="98"/>
      <c r="I9" s="98"/>
      <c r="J9" s="33"/>
      <c r="K9" s="18"/>
    </row>
    <row r="10" spans="1:19" ht="14.45" customHeight="1">
      <c r="A10" s="140"/>
      <c r="B10" s="137"/>
      <c r="C10" s="153" t="s">
        <v>205</v>
      </c>
      <c r="D10" s="153"/>
      <c r="E10" s="162">
        <f>'Fiche Générale'!B9</f>
        <v>0</v>
      </c>
      <c r="F10" s="162"/>
      <c r="G10" s="162"/>
      <c r="H10" s="162"/>
      <c r="I10" s="162"/>
      <c r="J10" s="33"/>
      <c r="K10" s="18"/>
    </row>
    <row r="11" spans="1:19" ht="14.45" customHeight="1">
      <c r="A11" s="140"/>
      <c r="B11" s="137"/>
      <c r="C11" s="153"/>
      <c r="D11" s="153"/>
      <c r="E11" s="162"/>
      <c r="F11" s="162"/>
      <c r="G11" s="162"/>
      <c r="H11" s="162"/>
      <c r="I11" s="162"/>
      <c r="J11" s="33"/>
      <c r="K11" s="18"/>
    </row>
    <row r="12" spans="1:19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</row>
    <row r="13" spans="1:19">
      <c r="A13" s="169" t="s">
        <v>206</v>
      </c>
      <c r="B13" s="97" t="str">
        <f>'S3 Maquette'!B13</f>
        <v>2ème année de Portail</v>
      </c>
      <c r="C13" s="97"/>
      <c r="D13" s="169" t="s">
        <v>368</v>
      </c>
      <c r="E13" s="182">
        <f>'S3 Maquette'!E13</f>
        <v>0</v>
      </c>
      <c r="F13" s="182"/>
      <c r="G13" s="182"/>
      <c r="I13" s="35"/>
      <c r="J13" s="35"/>
      <c r="M13" s="135"/>
      <c r="N13" s="136"/>
      <c r="O13" s="173"/>
      <c r="P13" s="135"/>
      <c r="Q13" s="136"/>
      <c r="R13" s="136"/>
      <c r="S13" s="173"/>
    </row>
    <row r="14" spans="1:19">
      <c r="A14" s="171"/>
      <c r="B14" s="97"/>
      <c r="C14" s="97"/>
      <c r="D14" s="171"/>
      <c r="E14" s="182"/>
      <c r="F14" s="182"/>
      <c r="G14" s="182"/>
      <c r="I14" s="35"/>
      <c r="J14" s="35"/>
      <c r="M14" s="132" t="s">
        <v>369</v>
      </c>
      <c r="N14" s="133" t="s">
        <v>370</v>
      </c>
      <c r="O14" s="172"/>
      <c r="P14" s="138"/>
      <c r="Q14" s="176"/>
      <c r="R14" s="183"/>
      <c r="S14" s="169"/>
    </row>
    <row r="15" spans="1:19">
      <c r="A15" s="169" t="s">
        <v>371</v>
      </c>
      <c r="B15" s="100" t="str">
        <f>'S3 Maquette'!B15</f>
        <v>Semestre 3</v>
      </c>
      <c r="C15" s="101"/>
      <c r="D15" s="169" t="s">
        <v>372</v>
      </c>
      <c r="E15" s="182">
        <f>'S3 Maquette'!E15:F16</f>
        <v>0</v>
      </c>
      <c r="F15" s="182"/>
      <c r="G15" s="182"/>
      <c r="I15" s="35"/>
      <c r="J15" s="35"/>
      <c r="M15" s="132"/>
      <c r="N15" s="179"/>
      <c r="O15" s="180"/>
      <c r="P15" s="138"/>
      <c r="Q15" s="177"/>
      <c r="R15" s="183"/>
      <c r="S15" s="170"/>
    </row>
    <row r="16" spans="1:19">
      <c r="A16" s="171"/>
      <c r="B16" s="103"/>
      <c r="C16" s="104"/>
      <c r="D16" s="171"/>
      <c r="E16" s="182"/>
      <c r="F16" s="182"/>
      <c r="G16" s="182"/>
      <c r="I16" s="35"/>
      <c r="J16" s="35"/>
      <c r="M16" s="132"/>
      <c r="N16" s="179"/>
      <c r="O16" s="180"/>
      <c r="P16" s="138"/>
      <c r="Q16" s="177"/>
      <c r="R16" s="183"/>
      <c r="S16" s="170"/>
    </row>
    <row r="17" spans="1:23">
      <c r="L17" s="14"/>
      <c r="M17" s="132"/>
      <c r="N17" s="135"/>
      <c r="O17" s="173"/>
      <c r="P17" s="138"/>
      <c r="Q17" s="178"/>
      <c r="R17" s="183"/>
      <c r="S17" s="171"/>
    </row>
    <row r="18" spans="1:23" ht="59.45" customHeight="1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6" customHeight="1">
      <c r="A19" s="8" t="str">
        <f>'S3 Maquette'!B19</f>
        <v>Compétences transversales S3</v>
      </c>
      <c r="B19" s="38" t="str">
        <f>'S3 Maquette'!C19</f>
        <v>UE</v>
      </c>
      <c r="C19" s="55">
        <f>'S3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'S3 Maquette'!B20</f>
        <v>Compétences informationnelles 2</v>
      </c>
      <c r="B20" s="38" t="str">
        <f>'S3 Maquette'!C20</f>
        <v>ECUE</v>
      </c>
      <c r="C20" s="61">
        <f>'S3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'S3 Maquette'!B21</f>
        <v>Compétences pré-professionnalisation 2</v>
      </c>
      <c r="B21" s="38" t="str">
        <f>'S3 Maquette'!C21</f>
        <v>ECUE</v>
      </c>
      <c r="C21" s="61">
        <f>'S3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'S3 Maquette'!B22</f>
        <v>Langue Vivante-3</v>
      </c>
      <c r="B22" s="38" t="str">
        <f>'S3 Maquette'!C22</f>
        <v>ECUE</v>
      </c>
      <c r="C22" s="61">
        <f>'S3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'S3 Maquette'!B23</f>
        <v>Min 1 Max 1</v>
      </c>
      <c r="B23" s="38" t="str">
        <f>'S3 Maquette'!C23</f>
        <v>OPTION</v>
      </c>
      <c r="C23" s="62">
        <f>'S3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6" customHeight="1">
      <c r="A24" s="8" t="str">
        <f>'S3 Maquette'!B24</f>
        <v>Anglais 3</v>
      </c>
      <c r="B24" s="38" t="str">
        <f>'S3 Maquette'!C24</f>
        <v>ECUE</v>
      </c>
      <c r="C24" s="62">
        <f>'S3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6" customHeight="1">
      <c r="A25" s="8" t="str">
        <f>'S3 Maquette'!B25</f>
        <v>Espagnol</v>
      </c>
      <c r="B25" s="38" t="str">
        <f>'S3 Maquette'!C25</f>
        <v>ECUE</v>
      </c>
      <c r="C25" s="62">
        <f>'S3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6" customHeight="1">
      <c r="A26" s="8" t="str">
        <f>'S3 Maquette'!B26</f>
        <v>Italien</v>
      </c>
      <c r="B26" s="38" t="str">
        <f>'S3 Maquette'!C26</f>
        <v>ECUE</v>
      </c>
      <c r="C26" s="62">
        <f>'S3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6" customHeight="1">
      <c r="A27" s="41" t="str">
        <f>'S3 Maquette'!B27</f>
        <v>UE Disciplinaire Sciences de l'Éducation et de la Formation (3)</v>
      </c>
      <c r="B27" s="41" t="str">
        <f>'S3 Maquette'!C27</f>
        <v>UE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37" t="s">
        <v>389</v>
      </c>
      <c r="J27" s="67" t="s">
        <v>391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'S3 Maquette'!B28</f>
        <v>Processus d'enseignement et d'apprentissage (1)</v>
      </c>
      <c r="B28" s="41" t="str">
        <f>'S3 Maquette'!C28</f>
        <v>ECUE</v>
      </c>
      <c r="C28" s="39"/>
      <c r="D28" s="93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95" t="s">
        <v>389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'S3 Maquette'!B29</f>
        <v>Contextes formels et informels d'éducation et de formation (1)</v>
      </c>
      <c r="B29" s="41" t="str">
        <f>'S3 Maquette'!C29</f>
        <v>ECUE</v>
      </c>
      <c r="C29" s="39"/>
      <c r="D29" s="93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95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  <c r="W29"/>
    </row>
    <row r="30" spans="1:23" ht="30.6" customHeight="1">
      <c r="A30" s="41" t="str">
        <f>'S3 Maquette'!B30</f>
        <v xml:space="preserve">UE Disciplinaire Sciences de l'Éducation et de la Formation (4) </v>
      </c>
      <c r="B30" s="41" t="str">
        <f>'S3 Maquette'!C30</f>
        <v>UE</v>
      </c>
      <c r="C30" s="39"/>
      <c r="D30" s="19">
        <v>2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95" t="s">
        <v>389</v>
      </c>
      <c r="J30" s="6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'S3 Maquette'!B31</f>
        <v>Recueil et analyse quantitatives en SEF</v>
      </c>
      <c r="B31" s="41" t="str">
        <f>'S3 Maquette'!C31</f>
        <v>ECUE</v>
      </c>
      <c r="C31" s="39"/>
      <c r="D31" s="93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485</v>
      </c>
      <c r="R31" s="37">
        <v>2</v>
      </c>
      <c r="S31" s="37"/>
      <c r="T31" s="42"/>
      <c r="W31"/>
    </row>
    <row r="32" spans="1:23" ht="30.6" customHeight="1">
      <c r="A32" s="41" t="str">
        <f>'S3 Maquette'!B32</f>
        <v>Recueil et analyse qualitatives en SEF</v>
      </c>
      <c r="B32" s="41" t="str">
        <f>'S3 Maquette'!C32</f>
        <v>ECUE</v>
      </c>
      <c r="C32" s="39"/>
      <c r="D32" s="93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37" t="s">
        <v>389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'S3 Maquette'!B33</f>
        <v>UE Approfondissement SEF 1 : Questionnement des pratiques en SEF</v>
      </c>
      <c r="B33" s="41" t="str">
        <f>'S3 Maquette'!C33</f>
        <v>UE</v>
      </c>
      <c r="C33" s="39"/>
      <c r="D33" s="93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95" t="s">
        <v>389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'S3 Maquette'!B34</f>
        <v>Didactique des disciplines 1</v>
      </c>
      <c r="B34" s="41" t="str">
        <f>'S3 Maquette'!C34</f>
        <v>ECUE</v>
      </c>
      <c r="C34" s="39"/>
      <c r="D34" s="93">
        <v>1</v>
      </c>
      <c r="E34" s="93" t="s">
        <v>389</v>
      </c>
      <c r="F34" s="93" t="s">
        <v>389</v>
      </c>
      <c r="G34" s="95" t="s">
        <v>389</v>
      </c>
      <c r="H34" s="95" t="s">
        <v>389</v>
      </c>
      <c r="I34" s="37" t="s">
        <v>389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9</v>
      </c>
      <c r="R34" s="37">
        <v>2</v>
      </c>
      <c r="S34" s="37"/>
      <c r="T34" s="42"/>
      <c r="W34"/>
    </row>
    <row r="35" spans="1:23" ht="30.6" customHeight="1">
      <c r="A35" s="41" t="str">
        <f>'S3 Maquette'!B35</f>
        <v>Usages de l'IA en éducation</v>
      </c>
      <c r="B35" s="41" t="str">
        <f>'S3 Maquette'!C35</f>
        <v>ECUE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 t="s">
        <v>389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9</v>
      </c>
      <c r="R35" s="37">
        <v>2</v>
      </c>
      <c r="S35" s="37"/>
      <c r="T35" s="42"/>
      <c r="W35"/>
    </row>
    <row r="36" spans="1:23" ht="30.6" customHeight="1">
      <c r="A36" s="41" t="str">
        <f>'S3 Maquette'!B36</f>
        <v>Approche par compétences</v>
      </c>
      <c r="B36" s="41" t="str">
        <f>'S3 Maquette'!C36</f>
        <v>ECUE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9</v>
      </c>
      <c r="R36" s="37">
        <v>2</v>
      </c>
      <c r="S36" s="37"/>
      <c r="T36" s="42"/>
      <c r="W36"/>
    </row>
    <row r="37" spans="1:23" ht="30.6" customHeight="1">
      <c r="A37" s="41" t="str">
        <f>'S3 Maquette'!B37</f>
        <v xml:space="preserve">Approfondissement dans le Portail hors mention </v>
      </c>
      <c r="B37" s="41" t="str">
        <f>'S3 Maquette'!C37</f>
        <v>UE</v>
      </c>
      <c r="C37" s="39">
        <f>'S3 Maquette'!F37</f>
        <v>0</v>
      </c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95" t="s">
        <v>389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'S3 Maquette'!B38</f>
        <v>Min 1 Max 1</v>
      </c>
      <c r="B38" s="41" t="str">
        <f>'S3 Maquette'!C38</f>
        <v>OPTION</v>
      </c>
      <c r="C38" s="39">
        <f>'S3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'S3 Maquette'!B39</f>
        <v>UE approfondissement Ethnologie-anthropologie 1</v>
      </c>
      <c r="B39" s="41" t="str">
        <f>'S3 Maquette'!C39</f>
        <v>UE</v>
      </c>
      <c r="C39" s="39"/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'S3 Maquette'!B40</f>
        <v>Concepts et objets de l'anthropologie 3</v>
      </c>
      <c r="B40" s="41" t="str">
        <f>'S3 Maquette'!C40</f>
        <v>ECUE</v>
      </c>
      <c r="C40" s="39"/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'S3 Maquette'!B41</f>
        <v>Anthropologie des techniques et approches de la culture matérielle</v>
      </c>
      <c r="B41" s="41" t="str">
        <f>'S3 Maquette'!C41</f>
        <v>ECUE</v>
      </c>
      <c r="C41" s="39"/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'S3 Maquette'!B42</f>
        <v>UE approfondissement géographie fondamentale 1</v>
      </c>
      <c r="B42" s="41" t="str">
        <f>'S3 Maquette'!C42</f>
        <v>UE</v>
      </c>
      <c r="C42" s="39">
        <f>'S3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'S3 Maquette'!B43</f>
        <v>Géographie Urbaine (processus urbains, metropolisation)</v>
      </c>
      <c r="B43" s="41" t="str">
        <f>'S3 Maquette'!C43</f>
        <v>ECUE</v>
      </c>
      <c r="C43" s="39">
        <f>'S3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'S3 Maquette'!B44</f>
        <v>Climatologie &amp; Biogeo zonale</v>
      </c>
      <c r="B44" s="41" t="str">
        <f>'S3 Maquette'!C44</f>
        <v>ECUE</v>
      </c>
      <c r="C44" s="39">
        <f>'S3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'S3 Maquette'!B45</f>
        <v>Approfondissement Sociologie 1</v>
      </c>
      <c r="B45" s="41" t="str">
        <f>'S3 Maquette'!C45</f>
        <v>UE</v>
      </c>
      <c r="C45" s="39">
        <f>'S3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'S3 Maquette'!B46</f>
        <v>Pauvreté et sociétés</v>
      </c>
      <c r="B46" s="41" t="str">
        <f>'S3 Maquette'!C46</f>
        <v>ECUE</v>
      </c>
      <c r="C46" s="39">
        <f>'S3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'S3 Maquette'!B47</f>
        <v>Santé et sociétés</v>
      </c>
      <c r="B47" s="41" t="str">
        <f>'S3 Maquette'!C47</f>
        <v>ECUE</v>
      </c>
      <c r="C47" s="39">
        <f>'S3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'S3 Maquette'!B48</f>
        <v>UE approfondissement histoire 1</v>
      </c>
      <c r="B48" s="41" t="str">
        <f>'S3 Maquette'!C48</f>
        <v>UE</v>
      </c>
      <c r="C48" s="39">
        <f>'S3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'S3 Maquette'!B49</f>
        <v>ECUE approfondissement histoire moderne</v>
      </c>
      <c r="B49" s="41" t="str">
        <f>'S3 Maquette'!C49</f>
        <v>BLOC</v>
      </c>
      <c r="C49" s="39">
        <f>'S3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'S3 Maquette'!B50</f>
        <v>Min 1 Max 1</v>
      </c>
      <c r="B50" s="41" t="str">
        <f>'S3 Maquette'!C50</f>
        <v>OPTION</v>
      </c>
      <c r="C50" s="39">
        <f>'S3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'S3 Maquette'!B51</f>
        <v>UEA1 Histoire moderne</v>
      </c>
      <c r="B51" s="41" t="str">
        <f>'S3 Maquette'!C51</f>
        <v>ECUE</v>
      </c>
      <c r="C51" s="39">
        <f>'S3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'S3 Maquette'!B52</f>
        <v>UEA2 Histoire moderne</v>
      </c>
      <c r="B52" s="41" t="str">
        <f>'S3 Maquette'!C52</f>
        <v>ECUE</v>
      </c>
      <c r="C52" s="39">
        <f>'S3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'S3 Maquette'!B53</f>
        <v>UEA3 Histoire moderne</v>
      </c>
      <c r="B53" s="41" t="str">
        <f>'S3 Maquette'!C53</f>
        <v>ECUE</v>
      </c>
      <c r="C53" s="39">
        <f>'S3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'S3 Maquette'!B54</f>
        <v>UEA4 Histoire moderne</v>
      </c>
      <c r="B54" s="41" t="str">
        <f>'S3 Maquette'!C54</f>
        <v>ECUE</v>
      </c>
      <c r="C54" s="39">
        <f>'S3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'S3 Maquette'!B55</f>
        <v>ECUE approfondissement histoire contemporaine</v>
      </c>
      <c r="B55" s="41" t="str">
        <f>'S3 Maquette'!C55</f>
        <v>BLOC</v>
      </c>
      <c r="C55" s="39">
        <f>'S3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>
        <f>'S3 Maquette'!B56</f>
        <v>0</v>
      </c>
      <c r="B56" s="41" t="str">
        <f>'S3 Maquette'!C56</f>
        <v>OPTION</v>
      </c>
      <c r="C56" s="39">
        <f>'S3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'S3 Maquette'!B57</f>
        <v>UEA5 Histoire contemporaine</v>
      </c>
      <c r="B57" s="41" t="str">
        <f>'S3 Maquette'!C57</f>
        <v>ECUE</v>
      </c>
      <c r="C57" s="39">
        <f>'S3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'S3 Maquette'!B58</f>
        <v>UEA6 Histoire contemporaine</v>
      </c>
      <c r="B58" s="41" t="str">
        <f>'S3 Maquette'!C58</f>
        <v>ECUE</v>
      </c>
      <c r="C58" s="39">
        <f>'S3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'S3 Maquette'!B59</f>
        <v>UEA7 Histoire contemporaine</v>
      </c>
      <c r="B59" s="41" t="str">
        <f>'S3 Maquette'!C59</f>
        <v>ECUE</v>
      </c>
      <c r="C59" s="39">
        <f>'S3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'S3 Maquette'!B60</f>
        <v>UEA8 Histoire contemporaine</v>
      </c>
      <c r="B60" s="41" t="str">
        <f>'S3 Maquette'!C60</f>
        <v>ECUE</v>
      </c>
      <c r="C60" s="39" t="str">
        <f>'S3 Maquette'!F60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>
        <f>'S3 Maquette'!B61</f>
        <v>0</v>
      </c>
      <c r="B61" s="41">
        <f>'S3 Maquette'!C61</f>
        <v>0</v>
      </c>
      <c r="C61" s="39">
        <f>'S3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>
        <f>'S3 Maquette'!B62</f>
        <v>0</v>
      </c>
      <c r="B62" s="41">
        <f>'S3 Maquette'!C62</f>
        <v>0</v>
      </c>
      <c r="C62" s="39">
        <f>'S3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'S3 Maquette'!B63</f>
        <v>0</v>
      </c>
      <c r="B63" s="41">
        <f>'S3 Maquette'!C63</f>
        <v>0</v>
      </c>
      <c r="C63" s="39">
        <f>'S3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'S3 Maquette'!B64</f>
        <v>0</v>
      </c>
      <c r="B64" s="41">
        <f>'S3 Maquette'!C64</f>
        <v>0</v>
      </c>
      <c r="C64" s="39">
        <f>'S3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'S3 Maquette'!B65</f>
        <v>0</v>
      </c>
      <c r="B65" s="41">
        <f>'S3 Maquette'!C65</f>
        <v>0</v>
      </c>
      <c r="C65" s="39">
        <f>'S3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'S3 Maquette'!B66</f>
        <v>0</v>
      </c>
      <c r="B66" s="41">
        <f>'S3 Maquette'!C66</f>
        <v>0</v>
      </c>
      <c r="C66" s="39">
        <f>'S3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'S3 Maquette'!B67</f>
        <v>0</v>
      </c>
      <c r="B67" s="41">
        <f>'S3 Maquette'!C67</f>
        <v>0</v>
      </c>
      <c r="C67" s="39">
        <f>'S3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'S3 Maquette'!B68</f>
        <v>0</v>
      </c>
      <c r="B68" s="41">
        <f>'S3 Maquette'!C68</f>
        <v>0</v>
      </c>
      <c r="C68" s="39">
        <f>'S3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'S3 Maquette'!B69</f>
        <v>0</v>
      </c>
      <c r="B69" s="41">
        <f>'S3 Maquette'!C69</f>
        <v>0</v>
      </c>
      <c r="C69" s="39">
        <f>'S3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'S3 Maquette'!B70</f>
        <v>0</v>
      </c>
      <c r="B70" s="41">
        <f>'S3 Maquette'!C70</f>
        <v>0</v>
      </c>
      <c r="C70" s="39">
        <f>'S3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'S3 Maquette'!B71</f>
        <v>0</v>
      </c>
      <c r="B71" s="41">
        <f>'S3 Maquette'!C71</f>
        <v>0</v>
      </c>
      <c r="C71" s="39">
        <f>'S3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'S3 Maquette'!B72</f>
        <v>0</v>
      </c>
      <c r="B72" s="41">
        <f>'S3 Maquette'!C72</f>
        <v>0</v>
      </c>
      <c r="C72" s="39">
        <f>'S3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'S3 Maquette'!B73</f>
        <v>0</v>
      </c>
      <c r="B73" s="41">
        <f>'S3 Maquette'!C73</f>
        <v>0</v>
      </c>
      <c r="C73" s="39">
        <f>'S3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'S3 Maquette'!B74</f>
        <v>0</v>
      </c>
      <c r="B74" s="41">
        <f>'S3 Maquette'!C74</f>
        <v>0</v>
      </c>
      <c r="C74" s="39">
        <f>'S3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'S3 Maquette'!B75</f>
        <v>0</v>
      </c>
      <c r="B75" s="41">
        <f>'S3 Maquette'!C75</f>
        <v>0</v>
      </c>
      <c r="C75" s="39">
        <f>'S3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'S3 Maquette'!B76</f>
        <v>0</v>
      </c>
      <c r="B76" s="41">
        <f>'S3 Maquette'!C76</f>
        <v>0</v>
      </c>
      <c r="C76" s="39">
        <f>'S3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'S3 Maquette'!B77</f>
        <v>0</v>
      </c>
      <c r="B77" s="41">
        <f>'S3 Maquette'!C77</f>
        <v>0</v>
      </c>
      <c r="C77" s="39">
        <f>'S3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'S3 Maquette'!B78</f>
        <v>0</v>
      </c>
      <c r="B78" s="41">
        <f>'S3 Maquette'!C78</f>
        <v>0</v>
      </c>
      <c r="C78" s="39">
        <f>'S3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'S3 Maquette'!B79</f>
        <v>0</v>
      </c>
      <c r="B79" s="41">
        <f>'S3 Maquette'!C79</f>
        <v>0</v>
      </c>
      <c r="C79" s="39">
        <f>'S3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'S3 Maquette'!B80</f>
        <v>0</v>
      </c>
      <c r="B80" s="41">
        <f>'S3 Maquette'!C80</f>
        <v>0</v>
      </c>
      <c r="C80" s="39">
        <f>'S3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'S3 Maquette'!B81</f>
        <v>0</v>
      </c>
      <c r="B81" s="41">
        <f>'S3 Maquette'!C81</f>
        <v>0</v>
      </c>
      <c r="C81" s="39">
        <f>'S3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'S3 Maquette'!B82</f>
        <v>0</v>
      </c>
      <c r="B82" s="41">
        <f>'S3 Maquette'!C82</f>
        <v>0</v>
      </c>
      <c r="C82" s="39">
        <f>'S3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'S3 Maquette'!B83</f>
        <v>0</v>
      </c>
      <c r="B83" s="41">
        <f>'S3 Maquette'!C83</f>
        <v>0</v>
      </c>
      <c r="C83" s="39">
        <f>'S3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'S3 Maquette'!B84</f>
        <v>0</v>
      </c>
      <c r="B84" s="41">
        <f>'S3 Maquette'!C84</f>
        <v>0</v>
      </c>
      <c r="C84" s="39">
        <f>'S3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'S3 Maquette'!B85</f>
        <v>0</v>
      </c>
      <c r="B85" s="41">
        <f>'S3 Maquette'!C85</f>
        <v>0</v>
      </c>
      <c r="C85" s="39">
        <f>'S3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'S3 Maquette'!B86</f>
        <v>0</v>
      </c>
      <c r="B86" s="41">
        <f>'S3 Maquette'!C86</f>
        <v>0</v>
      </c>
      <c r="C86" s="39">
        <f>'S3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'S3 Maquette'!B87</f>
        <v>0</v>
      </c>
      <c r="B87" s="41">
        <f>'S3 Maquette'!C87</f>
        <v>0</v>
      </c>
      <c r="C87" s="39">
        <f>'S3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'S3 Maquette'!B88</f>
        <v>0</v>
      </c>
      <c r="B88" s="41">
        <f>'S3 Maquette'!C88</f>
        <v>0</v>
      </c>
      <c r="C88" s="39">
        <f>'S3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'S3 Maquette'!B89</f>
        <v>0</v>
      </c>
      <c r="B89" s="41">
        <f>'S3 Maquette'!C89</f>
        <v>0</v>
      </c>
      <c r="C89" s="39">
        <f>'S3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'S3 Maquette'!B90</f>
        <v>0</v>
      </c>
      <c r="B90" s="41">
        <f>'S3 Maquette'!C90</f>
        <v>0</v>
      </c>
      <c r="C90" s="39">
        <f>'S3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'S3 Maquette'!B91</f>
        <v>0</v>
      </c>
      <c r="B91" s="41">
        <f>'S3 Maquette'!C91</f>
        <v>0</v>
      </c>
      <c r="C91" s="39">
        <f>'S3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'S3 Maquette'!B92</f>
        <v>0</v>
      </c>
      <c r="B92" s="41">
        <f>'S3 Maquette'!C92</f>
        <v>0</v>
      </c>
      <c r="C92" s="39">
        <f>'S3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'S3 Maquette'!B93</f>
        <v>0</v>
      </c>
      <c r="B93" s="41">
        <f>'S3 Maquette'!C93</f>
        <v>0</v>
      </c>
      <c r="C93" s="39">
        <f>'S3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'S3 Maquette'!B94</f>
        <v>0</v>
      </c>
      <c r="B94" s="41">
        <f>'S3 Maquette'!C94</f>
        <v>0</v>
      </c>
      <c r="C94" s="39">
        <f>'S3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'S3 Maquette'!B95</f>
        <v>0</v>
      </c>
      <c r="B95" s="41">
        <f>'S3 Maquette'!C95</f>
        <v>0</v>
      </c>
      <c r="C95" s="39">
        <f>'S3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'S3 Maquette'!B96</f>
        <v>0</v>
      </c>
      <c r="B96" s="41">
        <f>'S3 Maquette'!C96</f>
        <v>0</v>
      </c>
      <c r="C96" s="39">
        <f>'S3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'S3 Maquette'!B97</f>
        <v>0</v>
      </c>
      <c r="B97" s="41">
        <f>'S3 Maquette'!C97</f>
        <v>0</v>
      </c>
      <c r="C97" s="39">
        <f>'S3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'S3 Maquette'!B98</f>
        <v>0</v>
      </c>
      <c r="B98" s="41">
        <f>'S3 Maquette'!C98</f>
        <v>0</v>
      </c>
      <c r="C98" s="39">
        <f>'S3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'S3 Maquette'!B99</f>
        <v>0</v>
      </c>
      <c r="B99" s="41">
        <f>'S3 Maquette'!C99</f>
        <v>0</v>
      </c>
      <c r="C99" s="39">
        <f>'S3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'S3 Maquette'!B100</f>
        <v>0</v>
      </c>
      <c r="B100" s="41">
        <f>'S3 Maquette'!C100</f>
        <v>0</v>
      </c>
      <c r="C100" s="39">
        <f>'S3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'S3 Maquette'!B101</f>
        <v>0</v>
      </c>
      <c r="B101" s="41">
        <f>'S3 Maquette'!C101</f>
        <v>0</v>
      </c>
      <c r="C101" s="39">
        <f>'S3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'S3 Maquette'!B102</f>
        <v>0</v>
      </c>
      <c r="B102" s="41">
        <f>'S3 Maquette'!C102</f>
        <v>0</v>
      </c>
      <c r="C102" s="39">
        <f>'S3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'S3 Maquette'!B103</f>
        <v>0</v>
      </c>
      <c r="B103" s="41">
        <f>'S3 Maquette'!C103</f>
        <v>0</v>
      </c>
      <c r="C103" s="39">
        <f>'S3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'S3 Maquette'!B104</f>
        <v>0</v>
      </c>
      <c r="B104" s="41">
        <f>'S3 Maquette'!C104</f>
        <v>0</v>
      </c>
      <c r="C104" s="39">
        <f>'S3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'S3 Maquette'!B105</f>
        <v>0</v>
      </c>
      <c r="B105" s="41">
        <f>'S3 Maquette'!C105</f>
        <v>0</v>
      </c>
      <c r="C105" s="39">
        <f>'S3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'S3 Maquette'!B106</f>
        <v>0</v>
      </c>
      <c r="B106" s="41">
        <f>'S3 Maquette'!C106</f>
        <v>0</v>
      </c>
      <c r="C106" s="39">
        <f>'S3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'S3 Maquette'!B107</f>
        <v>0</v>
      </c>
      <c r="B107" s="41">
        <f>'S3 Maquette'!C107</f>
        <v>0</v>
      </c>
      <c r="C107" s="39">
        <f>'S3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'S3 Maquette'!B108</f>
        <v>0</v>
      </c>
      <c r="B108" s="41">
        <f>'S3 Maquette'!C108</f>
        <v>0</v>
      </c>
      <c r="C108" s="39">
        <f>'S3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'S3 Maquette'!B109</f>
        <v>0</v>
      </c>
      <c r="B109" s="41">
        <f>'S3 Maquette'!C109</f>
        <v>0</v>
      </c>
      <c r="C109" s="39">
        <f>'S3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'S3 Maquette'!B110</f>
        <v>0</v>
      </c>
      <c r="B110" s="41">
        <f>'S3 Maquette'!C110</f>
        <v>0</v>
      </c>
      <c r="C110" s="39">
        <f>'S3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'S3 Maquette'!B111</f>
        <v>0</v>
      </c>
      <c r="B111" s="41">
        <f>'S3 Maquette'!C111</f>
        <v>0</v>
      </c>
      <c r="C111" s="39">
        <f>'S3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'S3 Maquette'!B112</f>
        <v>0</v>
      </c>
      <c r="B112" s="41">
        <f>'S3 Maquette'!C112</f>
        <v>0</v>
      </c>
      <c r="C112" s="39">
        <f>'S3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'S3 Maquette'!B113</f>
        <v>0</v>
      </c>
      <c r="B113" s="41">
        <f>'S3 Maquette'!C113</f>
        <v>0</v>
      </c>
      <c r="C113" s="39">
        <f>'S3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'S3 Maquette'!B114</f>
        <v>0</v>
      </c>
      <c r="B114" s="41">
        <f>'S3 Maquette'!C114</f>
        <v>0</v>
      </c>
      <c r="C114" s="39">
        <f>'S3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'S3 Maquette'!B115</f>
        <v>0</v>
      </c>
      <c r="B115" s="41">
        <f>'S3 Maquette'!C115</f>
        <v>0</v>
      </c>
      <c r="C115" s="39">
        <f>'S3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'S3 Maquette'!B116</f>
        <v>0</v>
      </c>
      <c r="B116" s="41">
        <f>'S3 Maquette'!C116</f>
        <v>0</v>
      </c>
      <c r="C116" s="39">
        <f>'S3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'S3 Maquette'!B117</f>
        <v>0</v>
      </c>
      <c r="B117" s="41">
        <f>'S3 Maquette'!C117</f>
        <v>0</v>
      </c>
      <c r="C117" s="39">
        <f>'S3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'S3 Maquette'!B118</f>
        <v>0</v>
      </c>
      <c r="B118" s="41">
        <f>'S3 Maquette'!C118</f>
        <v>0</v>
      </c>
      <c r="C118" s="39">
        <f>'S3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'S3 Maquette'!B119</f>
        <v>0</v>
      </c>
      <c r="B119" s="41">
        <f>'S3 Maquette'!C119</f>
        <v>0</v>
      </c>
      <c r="C119" s="39">
        <f>'S3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'S3 Maquette'!B120</f>
        <v>0</v>
      </c>
      <c r="B120" s="41">
        <f>'S3 Maquette'!C120</f>
        <v>0</v>
      </c>
      <c r="C120" s="39">
        <f>'S3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'S3 Maquette'!B121</f>
        <v>0</v>
      </c>
      <c r="B121" s="41">
        <f>'S3 Maquette'!C121</f>
        <v>0</v>
      </c>
      <c r="C121" s="39">
        <f>'S3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'S3 Maquette'!B122</f>
        <v>0</v>
      </c>
      <c r="B122" s="41">
        <f>'S3 Maquette'!C122</f>
        <v>0</v>
      </c>
      <c r="C122" s="39">
        <f>'S3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'S3 Maquette'!B123</f>
        <v>0</v>
      </c>
      <c r="B123" s="41">
        <f>'S3 Maquette'!C123</f>
        <v>0</v>
      </c>
      <c r="C123" s="39">
        <f>'S3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'S3 Maquette'!B124</f>
        <v>0</v>
      </c>
      <c r="B124" s="41">
        <f>'S3 Maquette'!C124</f>
        <v>0</v>
      </c>
      <c r="C124" s="39">
        <f>'S3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'S3 Maquette'!B125</f>
        <v>0</v>
      </c>
      <c r="B125" s="41">
        <f>'S3 Maquette'!C125</f>
        <v>0</v>
      </c>
      <c r="C125" s="39">
        <f>'S3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'S3 Maquette'!B126</f>
        <v>0</v>
      </c>
      <c r="B126" s="41">
        <f>'S3 Maquette'!C126</f>
        <v>0</v>
      </c>
      <c r="C126" s="39">
        <f>'S3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'S3 Maquette'!B127</f>
        <v>0</v>
      </c>
      <c r="B127" s="41">
        <f>'S3 Maquette'!C127</f>
        <v>0</v>
      </c>
      <c r="C127" s="39">
        <f>'S3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'S3 Maquette'!B128</f>
        <v>0</v>
      </c>
      <c r="B128" s="41">
        <f>'S3 Maquette'!C128</f>
        <v>0</v>
      </c>
      <c r="C128" s="39">
        <f>'S3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'S3 Maquette'!B129</f>
        <v>0</v>
      </c>
      <c r="B129" s="41">
        <f>'S3 Maquette'!C129</f>
        <v>0</v>
      </c>
      <c r="C129" s="39">
        <f>'S3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'S3 Maquette'!B130</f>
        <v>0</v>
      </c>
      <c r="B130" s="41">
        <f>'S3 Maquette'!C130</f>
        <v>0</v>
      </c>
      <c r="C130" s="39">
        <f>'S3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'S3 Maquette'!B131</f>
        <v>0</v>
      </c>
      <c r="B131" s="41">
        <f>'S3 Maquette'!C131</f>
        <v>0</v>
      </c>
      <c r="C131" s="39">
        <f>'S3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'S3 Maquette'!B132</f>
        <v>0</v>
      </c>
      <c r="B132" s="41">
        <f>'S3 Maquette'!C132</f>
        <v>0</v>
      </c>
      <c r="C132" s="39">
        <f>'S3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'S3 Maquette'!B133</f>
        <v>0</v>
      </c>
      <c r="B133" s="41">
        <f>'S3 Maquette'!C133</f>
        <v>0</v>
      </c>
      <c r="C133" s="39">
        <f>'S3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'S3 Maquette'!B134</f>
        <v>0</v>
      </c>
      <c r="B134" s="41">
        <f>'S3 Maquette'!C134</f>
        <v>0</v>
      </c>
      <c r="C134" s="39">
        <f>'S3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'S3 Maquette'!B135</f>
        <v>0</v>
      </c>
      <c r="B135" s="41">
        <f>'S3 Maquette'!C135</f>
        <v>0</v>
      </c>
      <c r="C135" s="39">
        <f>'S3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'S3 Maquette'!B136</f>
        <v>0</v>
      </c>
      <c r="B136" s="41">
        <f>'S3 Maquette'!C136</f>
        <v>0</v>
      </c>
      <c r="C136" s="39">
        <f>'S3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'S3 Maquette'!B137</f>
        <v>0</v>
      </c>
      <c r="B137" s="41">
        <f>'S3 Maquette'!C137</f>
        <v>0</v>
      </c>
      <c r="C137" s="39">
        <f>'S3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'S3 Maquette'!B138</f>
        <v>0</v>
      </c>
      <c r="B138" s="41">
        <f>'S3 Maquette'!C138</f>
        <v>0</v>
      </c>
      <c r="C138" s="39">
        <f>'S3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'S3 Maquette'!B139</f>
        <v>0</v>
      </c>
      <c r="B139" s="41">
        <f>'S3 Maquette'!C139</f>
        <v>0</v>
      </c>
      <c r="C139" s="39">
        <f>'S3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'S3 Maquette'!B140</f>
        <v>0</v>
      </c>
      <c r="B140" s="41">
        <f>'S3 Maquette'!C140</f>
        <v>0</v>
      </c>
      <c r="C140" s="39">
        <f>'S3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'S3 Maquette'!B141</f>
        <v>0</v>
      </c>
      <c r="B141" s="41">
        <f>'S3 Maquette'!C141</f>
        <v>0</v>
      </c>
      <c r="C141" s="39">
        <f>'S3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'S3 Maquette'!B142</f>
        <v>0</v>
      </c>
      <c r="B142" s="41">
        <f>'S3 Maquette'!C142</f>
        <v>0</v>
      </c>
      <c r="C142" s="39">
        <f>'S3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'S3 Maquette'!B143</f>
        <v>0</v>
      </c>
      <c r="B143" s="41">
        <f>'S3 Maquette'!C143</f>
        <v>0</v>
      </c>
      <c r="C143" s="39">
        <f>'S3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'S3 Maquette'!B144</f>
        <v>0</v>
      </c>
      <c r="B144" s="41">
        <f>'S3 Maquette'!C144</f>
        <v>0</v>
      </c>
      <c r="C144" s="39">
        <f>'S3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'S3 Maquette'!B145</f>
        <v>0</v>
      </c>
      <c r="B145" s="41">
        <f>'S3 Maquette'!C145</f>
        <v>0</v>
      </c>
      <c r="C145" s="39">
        <f>'S3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'S3 Maquette'!B146</f>
        <v>0</v>
      </c>
      <c r="B146" s="41">
        <f>'S3 Maquette'!C146</f>
        <v>0</v>
      </c>
      <c r="C146" s="39">
        <f>'S3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'S3 Maquette'!B147</f>
        <v>0</v>
      </c>
      <c r="B147" s="41">
        <f>'S3 Maquette'!C147</f>
        <v>0</v>
      </c>
      <c r="C147" s="39">
        <f>'S3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'S3 Maquette'!B148</f>
        <v>0</v>
      </c>
      <c r="B148" s="41">
        <f>'S3 Maquette'!C148</f>
        <v>0</v>
      </c>
      <c r="C148" s="39">
        <f>'S3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'S3 Maquette'!B149</f>
        <v>0</v>
      </c>
      <c r="B149" s="41">
        <f>'S3 Maquette'!C149</f>
        <v>0</v>
      </c>
      <c r="C149" s="39">
        <f>'S3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'S3 Maquette'!B150</f>
        <v>0</v>
      </c>
      <c r="B150" s="41">
        <f>'S3 Maquette'!C150</f>
        <v>0</v>
      </c>
      <c r="C150" s="39">
        <f>'S3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'S3 Maquette'!B151</f>
        <v>0</v>
      </c>
      <c r="B151" s="41">
        <f>'S3 Maquette'!C151</f>
        <v>0</v>
      </c>
      <c r="C151" s="39">
        <f>'S3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'S3 Maquette'!B152</f>
        <v>0</v>
      </c>
      <c r="B152" s="41">
        <f>'S3 Maquette'!C152</f>
        <v>0</v>
      </c>
      <c r="C152" s="39">
        <f>'S3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'S3 Maquette'!B153</f>
        <v>0</v>
      </c>
      <c r="B153" s="41">
        <f>'S3 Maquette'!C153</f>
        <v>0</v>
      </c>
      <c r="C153" s="39">
        <f>'S3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'S3 Maquette'!B154</f>
        <v>0</v>
      </c>
      <c r="B154" s="41">
        <f>'S3 Maquette'!C154</f>
        <v>0</v>
      </c>
      <c r="C154" s="39">
        <f>'S3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'S3 Maquette'!B155</f>
        <v>0</v>
      </c>
      <c r="B155" s="41">
        <f>'S3 Maquette'!C155</f>
        <v>0</v>
      </c>
      <c r="C155" s="39">
        <f>'S3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'S3 Maquette'!B156</f>
        <v>0</v>
      </c>
      <c r="B156" s="41">
        <f>'S3 Maquette'!C156</f>
        <v>0</v>
      </c>
      <c r="C156" s="39">
        <f>'S3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'S3 Maquette'!B157</f>
        <v>0</v>
      </c>
      <c r="B157" s="41">
        <f>'S3 Maquette'!C157</f>
        <v>0</v>
      </c>
      <c r="C157" s="39">
        <f>'S3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'S3 Maquette'!B158</f>
        <v>0</v>
      </c>
      <c r="B158" s="41">
        <f>'S3 Maquette'!C158</f>
        <v>0</v>
      </c>
      <c r="C158" s="39">
        <f>'S3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'S3 Maquette'!B159</f>
        <v>0</v>
      </c>
      <c r="B159" s="41">
        <f>'S3 Maquette'!C159</f>
        <v>0</v>
      </c>
      <c r="C159" s="39">
        <f>'S3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'S3 Maquette'!B160</f>
        <v>0</v>
      </c>
      <c r="B160" s="41">
        <f>'S3 Maquette'!C160</f>
        <v>0</v>
      </c>
      <c r="C160" s="39">
        <f>'S3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'S3 Maquette'!B161</f>
        <v>0</v>
      </c>
      <c r="B161" s="41">
        <f>'S3 Maquette'!C161</f>
        <v>0</v>
      </c>
      <c r="C161" s="39">
        <f>'S3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'S3 Maquette'!B162</f>
        <v>0</v>
      </c>
      <c r="B162" s="41">
        <f>'S3 Maquette'!C162</f>
        <v>0</v>
      </c>
      <c r="C162" s="39">
        <f>'S3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'S3 Maquette'!B163</f>
        <v>0</v>
      </c>
      <c r="B163" s="41">
        <f>'S3 Maquette'!C163</f>
        <v>0</v>
      </c>
      <c r="C163" s="39">
        <f>'S3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'S3 Maquette'!B164</f>
        <v>0</v>
      </c>
      <c r="B164" s="41">
        <f>'S3 Maquette'!C164</f>
        <v>0</v>
      </c>
      <c r="C164" s="39">
        <f>'S3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'S3 Maquette'!B165</f>
        <v>0</v>
      </c>
      <c r="B165" s="41">
        <f>'S3 Maquette'!C165</f>
        <v>0</v>
      </c>
      <c r="C165" s="39">
        <f>'S3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'S3 Maquette'!B166</f>
        <v>0</v>
      </c>
      <c r="B166" s="41">
        <f>'S3 Maquette'!C166</f>
        <v>0</v>
      </c>
      <c r="C166" s="39">
        <f>'S3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'S3 Maquette'!B167</f>
        <v>0</v>
      </c>
      <c r="B167" s="41">
        <f>'S3 Maquette'!C167</f>
        <v>0</v>
      </c>
      <c r="C167" s="39">
        <f>'S3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'S3 Maquette'!B168</f>
        <v>0</v>
      </c>
      <c r="B168" s="41">
        <f>'S3 Maquette'!C168</f>
        <v>0</v>
      </c>
      <c r="C168" s="39">
        <f>'S3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'S3 Maquette'!B169</f>
        <v>0</v>
      </c>
      <c r="B169" s="41">
        <f>'S3 Maquette'!C169</f>
        <v>0</v>
      </c>
      <c r="C169" s="39">
        <f>'S3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'S3 Maquette'!B170</f>
        <v>0</v>
      </c>
      <c r="B170" s="41">
        <f>'S3 Maquette'!C170</f>
        <v>0</v>
      </c>
      <c r="C170" s="39">
        <f>'S3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'S3 Maquette'!B171</f>
        <v>0</v>
      </c>
      <c r="B171" s="41">
        <f>'S3 Maquette'!C171</f>
        <v>0</v>
      </c>
      <c r="C171" s="39">
        <f>'S3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'S3 Maquette'!B172</f>
        <v>0</v>
      </c>
      <c r="B172" s="41">
        <f>'S3 Maquette'!C172</f>
        <v>0</v>
      </c>
      <c r="C172" s="39">
        <f>'S3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'S3 Maquette'!B173</f>
        <v>0</v>
      </c>
      <c r="B173" s="41">
        <f>'S3 Maquette'!C173</f>
        <v>0</v>
      </c>
      <c r="C173" s="39">
        <f>'S3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'S3 Maquette'!B174</f>
        <v>0</v>
      </c>
      <c r="B174" s="41">
        <f>'S3 Maquette'!C174</f>
        <v>0</v>
      </c>
      <c r="C174" s="39">
        <f>'S3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'S3 Maquette'!B175</f>
        <v>0</v>
      </c>
      <c r="B175" s="41">
        <f>'S3 Maquette'!C175</f>
        <v>0</v>
      </c>
      <c r="C175" s="39">
        <f>'S3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'S3 Maquette'!B176</f>
        <v>0</v>
      </c>
      <c r="B176" s="41">
        <f>'S3 Maquette'!C176</f>
        <v>0</v>
      </c>
      <c r="C176" s="39">
        <f>'S3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'S3 Maquette'!B177</f>
        <v>0</v>
      </c>
      <c r="B177" s="41">
        <f>'S3 Maquette'!C177</f>
        <v>0</v>
      </c>
      <c r="C177" s="39">
        <f>'S3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'S3 Maquette'!B178</f>
        <v>0</v>
      </c>
      <c r="B178" s="41">
        <f>'S3 Maquette'!C178</f>
        <v>0</v>
      </c>
      <c r="C178" s="39">
        <f>'S3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'S3 Maquette'!B179</f>
        <v>0</v>
      </c>
      <c r="B179" s="41">
        <f>'S3 Maquette'!C179</f>
        <v>0</v>
      </c>
      <c r="C179" s="39">
        <f>'S3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'S3 Maquette'!B180</f>
        <v>0</v>
      </c>
      <c r="B180" s="41">
        <f>'S3 Maquette'!C180</f>
        <v>0</v>
      </c>
      <c r="C180" s="39">
        <f>'S3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'S3 Maquette'!B181</f>
        <v>0</v>
      </c>
      <c r="B181" s="41">
        <f>'S3 Maquette'!C181</f>
        <v>0</v>
      </c>
      <c r="C181" s="39">
        <f>'S3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'S3 Maquette'!B182</f>
        <v>0</v>
      </c>
      <c r="B182" s="41">
        <f>'S3 Maquette'!C182</f>
        <v>0</v>
      </c>
      <c r="C182" s="39">
        <f>'S3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'S3 Maquette'!B183</f>
        <v>0</v>
      </c>
      <c r="B183" s="41">
        <f>'S3 Maquette'!C183</f>
        <v>0</v>
      </c>
      <c r="C183" s="39">
        <f>'S3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'S3 Maquette'!B184</f>
        <v>0</v>
      </c>
      <c r="B184" s="41">
        <f>'S3 Maquette'!C184</f>
        <v>0</v>
      </c>
      <c r="C184" s="39">
        <f>'S3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'S3 Maquette'!B185</f>
        <v>0</v>
      </c>
      <c r="B185" s="41">
        <f>'S3 Maquette'!C185</f>
        <v>0</v>
      </c>
      <c r="C185" s="39">
        <f>'S3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'S3 Maquette'!B186</f>
        <v>0</v>
      </c>
      <c r="B186" s="41">
        <f>'S3 Maquette'!C186</f>
        <v>0</v>
      </c>
      <c r="C186" s="39">
        <f>'S3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'S3 Maquette'!B187</f>
        <v>0</v>
      </c>
      <c r="B187" s="41">
        <f>'S3 Maquette'!C187</f>
        <v>0</v>
      </c>
      <c r="C187" s="39">
        <f>'S3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'S3 Maquette'!B188</f>
        <v>0</v>
      </c>
      <c r="B188" s="41">
        <f>'S3 Maquette'!C188</f>
        <v>0</v>
      </c>
      <c r="C188" s="39">
        <f>'S3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'S3 Maquette'!B189</f>
        <v>0</v>
      </c>
      <c r="B189" s="41">
        <f>'S3 Maquette'!C189</f>
        <v>0</v>
      </c>
      <c r="C189" s="39">
        <f>'S3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'S3 Maquette'!B190</f>
        <v>0</v>
      </c>
      <c r="B190" s="41">
        <f>'S3 Maquette'!C190</f>
        <v>0</v>
      </c>
      <c r="C190" s="39">
        <f>'S3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'S3 Maquette'!B191</f>
        <v>0</v>
      </c>
      <c r="B191" s="41">
        <f>'S3 Maquette'!C191</f>
        <v>0</v>
      </c>
      <c r="C191" s="39">
        <f>'S3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'S3 Maquette'!B192</f>
        <v>0</v>
      </c>
      <c r="B192" s="41">
        <f>'S3 Maquette'!C192</f>
        <v>0</v>
      </c>
      <c r="C192" s="39">
        <f>'S3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'S3 Maquette'!B193</f>
        <v>0</v>
      </c>
      <c r="B193" s="41">
        <f>'S3 Maquette'!C193</f>
        <v>0</v>
      </c>
      <c r="C193" s="39">
        <f>'S3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'S3 Maquette'!B194</f>
        <v>0</v>
      </c>
      <c r="B194" s="41">
        <f>'S3 Maquette'!C194</f>
        <v>0</v>
      </c>
      <c r="C194" s="39">
        <f>'S3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'S3 Maquette'!B195</f>
        <v>0</v>
      </c>
      <c r="B195" s="41">
        <f>'S3 Maquette'!C195</f>
        <v>0</v>
      </c>
      <c r="C195" s="39">
        <f>'S3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'S3 Maquette'!B196</f>
        <v>0</v>
      </c>
      <c r="B196" s="41">
        <f>'S3 Maquette'!C196</f>
        <v>0</v>
      </c>
      <c r="C196" s="39">
        <f>'S3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'S3 Maquette'!B197</f>
        <v>0</v>
      </c>
      <c r="B197" s="41">
        <f>'S3 Maquette'!C197</f>
        <v>0</v>
      </c>
      <c r="C197" s="39">
        <f>'S3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'S3 Maquette'!B198</f>
        <v>0</v>
      </c>
      <c r="B198" s="41">
        <f>'S3 Maquette'!C198</f>
        <v>0</v>
      </c>
      <c r="C198" s="39">
        <f>'S3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'S3 Maquette'!B199</f>
        <v>0</v>
      </c>
      <c r="B199" s="41">
        <f>'S3 Maquette'!C199</f>
        <v>0</v>
      </c>
      <c r="C199" s="39">
        <f>'S3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'S3 Maquette'!B200</f>
        <v>0</v>
      </c>
      <c r="B200" s="41">
        <f>'S3 Maquette'!C200</f>
        <v>0</v>
      </c>
      <c r="C200" s="39">
        <f>'S3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'S3 Maquette'!B201</f>
        <v>0</v>
      </c>
      <c r="B201" s="41">
        <f>'S3 Maquette'!C201</f>
        <v>0</v>
      </c>
      <c r="C201" s="39">
        <f>'S3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'S3 Maquette'!B202</f>
        <v>0</v>
      </c>
      <c r="B202" s="41">
        <f>'S3 Maquette'!C202</f>
        <v>0</v>
      </c>
      <c r="C202" s="39">
        <f>'S3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'S3 Maquette'!B203</f>
        <v>0</v>
      </c>
      <c r="B203" s="41">
        <f>'S3 Maquette'!C203</f>
        <v>0</v>
      </c>
      <c r="C203" s="39">
        <f>'S3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'S3 Maquette'!B204</f>
        <v>0</v>
      </c>
      <c r="B204" s="41">
        <f>'S3 Maquette'!C204</f>
        <v>0</v>
      </c>
      <c r="C204" s="39">
        <f>'S3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'S3 Maquette'!B205</f>
        <v>0</v>
      </c>
      <c r="B205" s="41">
        <f>'S3 Maquette'!C205</f>
        <v>0</v>
      </c>
      <c r="C205" s="39">
        <f>'S3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'S3 Maquette'!B206</f>
        <v>0</v>
      </c>
      <c r="B206" s="41">
        <f>'S3 Maquette'!C206</f>
        <v>0</v>
      </c>
      <c r="C206" s="39">
        <f>'S3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'S3 Maquette'!B207</f>
        <v>0</v>
      </c>
      <c r="B207" s="41">
        <f>'S3 Maquette'!C207</f>
        <v>0</v>
      </c>
      <c r="C207" s="39">
        <f>'S3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'S3 Maquette'!B208</f>
        <v>0</v>
      </c>
      <c r="B208" s="41">
        <f>'S3 Maquette'!C208</f>
        <v>0</v>
      </c>
      <c r="C208" s="39">
        <f>'S3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'S3 Maquette'!B209</f>
        <v>0</v>
      </c>
      <c r="B209" s="41">
        <f>'S3 Maquette'!C209</f>
        <v>0</v>
      </c>
      <c r="C209" s="39">
        <f>'S3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'S3 Maquette'!B210</f>
        <v>0</v>
      </c>
      <c r="B210" s="41">
        <f>'S3 Maquette'!C210</f>
        <v>0</v>
      </c>
      <c r="C210" s="39">
        <f>'S3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'S3 Maquette'!B211</f>
        <v>0</v>
      </c>
      <c r="B211" s="41">
        <f>'S3 Maquette'!C211</f>
        <v>0</v>
      </c>
      <c r="C211" s="39">
        <f>'S3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'S3 Maquette'!B212</f>
        <v>0</v>
      </c>
      <c r="B212" s="41">
        <f>'S3 Maquette'!C212</f>
        <v>0</v>
      </c>
      <c r="C212" s="39">
        <f>'S3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'S3 Maquette'!B213</f>
        <v>0</v>
      </c>
      <c r="B213" s="41">
        <f>'S3 Maquette'!C213</f>
        <v>0</v>
      </c>
      <c r="C213" s="39">
        <f>'S3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'S3 Maquette'!B214</f>
        <v>0</v>
      </c>
      <c r="B214" s="41">
        <f>'S3 Maquette'!C214</f>
        <v>0</v>
      </c>
      <c r="C214" s="39">
        <f>'S3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'S3 Maquette'!B215</f>
        <v>0</v>
      </c>
      <c r="B215" s="41">
        <f>'S3 Maquette'!C215</f>
        <v>0</v>
      </c>
      <c r="C215" s="39">
        <f>'S3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'S3 Maquette'!B216</f>
        <v>0</v>
      </c>
      <c r="B216" s="41">
        <f>'S3 Maquette'!C216</f>
        <v>0</v>
      </c>
      <c r="C216" s="39">
        <f>'S3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'S3 Maquette'!B217</f>
        <v>0</v>
      </c>
      <c r="B217" s="41">
        <f>'S3 Maquette'!C217</f>
        <v>0</v>
      </c>
      <c r="C217" s="39">
        <f>'S3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'S3 Maquette'!B218</f>
        <v>0</v>
      </c>
      <c r="B218" s="41">
        <f>'S3 Maquette'!C218</f>
        <v>0</v>
      </c>
      <c r="C218" s="39">
        <f>'S3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'S3 Maquette'!B219</f>
        <v>0</v>
      </c>
      <c r="B219" s="41">
        <f>'S3 Maquette'!C219</f>
        <v>0</v>
      </c>
      <c r="C219" s="39">
        <f>'S3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'S3 Maquette'!B220</f>
        <v>0</v>
      </c>
      <c r="B220" s="41">
        <f>'S3 Maquette'!C220</f>
        <v>0</v>
      </c>
      <c r="C220" s="39">
        <f>'S3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'S3 Maquette'!B221</f>
        <v>0</v>
      </c>
      <c r="B221" s="41">
        <f>'S3 Maquette'!C221</f>
        <v>0</v>
      </c>
      <c r="C221" s="39">
        <f>'S3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'S3 Maquette'!B222</f>
        <v>0</v>
      </c>
      <c r="B222" s="41">
        <f>'S3 Maquette'!C222</f>
        <v>0</v>
      </c>
      <c r="C222" s="39">
        <f>'S3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'S3 Maquette'!B223</f>
        <v>0</v>
      </c>
      <c r="B223" s="41">
        <f>'S3 Maquette'!C223</f>
        <v>0</v>
      </c>
      <c r="C223" s="39">
        <f>'S3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'S3 Maquette'!B224</f>
        <v>0</v>
      </c>
      <c r="B224" s="41">
        <f>'S3 Maquette'!C224</f>
        <v>0</v>
      </c>
      <c r="C224" s="39">
        <f>'S3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'S3 Maquette'!B225</f>
        <v>0</v>
      </c>
      <c r="B225" s="41">
        <f>'S3 Maquette'!C225</f>
        <v>0</v>
      </c>
      <c r="C225" s="39">
        <f>'S3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'S3 Maquette'!B226</f>
        <v>0</v>
      </c>
      <c r="B226" s="41">
        <f>'S3 Maquette'!C226</f>
        <v>0</v>
      </c>
      <c r="C226" s="39">
        <f>'S3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'S3 Maquette'!B227</f>
        <v>0</v>
      </c>
      <c r="B227" s="41">
        <f>'S3 Maquette'!C227</f>
        <v>0</v>
      </c>
      <c r="C227" s="39">
        <f>'S3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'S3 Maquette'!B228</f>
        <v>0</v>
      </c>
      <c r="B228" s="41">
        <f>'S3 Maquette'!C228</f>
        <v>0</v>
      </c>
      <c r="C228" s="39">
        <f>'S3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'S3 Maquette'!B229</f>
        <v>0</v>
      </c>
      <c r="B229" s="41">
        <f>'S3 Maquette'!C229</f>
        <v>0</v>
      </c>
      <c r="C229" s="39">
        <f>'S3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'S3 Maquette'!B230</f>
        <v>0</v>
      </c>
      <c r="B230" s="41">
        <f>'S3 Maquette'!C230</f>
        <v>0</v>
      </c>
      <c r="C230" s="39">
        <f>'S3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'S3 Maquette'!B231</f>
        <v>0</v>
      </c>
      <c r="B231" s="41">
        <f>'S3 Maquette'!C231</f>
        <v>0</v>
      </c>
      <c r="C231" s="39">
        <f>'S3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'S3 Maquette'!B232</f>
        <v>0</v>
      </c>
      <c r="B232" s="41">
        <f>'S3 Maquette'!C232</f>
        <v>0</v>
      </c>
      <c r="C232" s="39">
        <f>'S3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'S3 Maquette'!B233</f>
        <v>0</v>
      </c>
      <c r="B233" s="41">
        <f>'S3 Maquette'!C233</f>
        <v>0</v>
      </c>
      <c r="C233" s="39">
        <f>'S3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'S3 Maquette'!B234</f>
        <v>0</v>
      </c>
      <c r="B234" s="41">
        <f>'S3 Maquette'!C234</f>
        <v>0</v>
      </c>
      <c r="C234" s="39">
        <f>'S3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'S3 Maquette'!B235</f>
        <v>0</v>
      </c>
      <c r="B235" s="41">
        <f>'S3 Maquette'!C235</f>
        <v>0</v>
      </c>
      <c r="C235" s="39">
        <f>'S3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'S3 Maquette'!B236</f>
        <v>0</v>
      </c>
      <c r="B236" s="41">
        <f>'S3 Maquette'!C236</f>
        <v>0</v>
      </c>
      <c r="C236" s="39">
        <f>'S3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'S3 Maquette'!B237</f>
        <v>0</v>
      </c>
      <c r="B237" s="41">
        <f>'S3 Maquette'!C237</f>
        <v>0</v>
      </c>
      <c r="C237" s="39">
        <f>'S3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'S3 Maquette'!B238</f>
        <v>0</v>
      </c>
      <c r="B238" s="41">
        <f>'S3 Maquette'!C238</f>
        <v>0</v>
      </c>
      <c r="C238" s="39">
        <f>'S3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'S3 Maquette'!B239</f>
        <v>0</v>
      </c>
      <c r="B239" s="41">
        <f>'S3 Maquette'!C239</f>
        <v>0</v>
      </c>
      <c r="C239" s="39">
        <f>'S3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'S3 Maquette'!B240</f>
        <v>0</v>
      </c>
      <c r="B240" s="41">
        <f>'S3 Maquette'!C240</f>
        <v>0</v>
      </c>
      <c r="C240" s="39">
        <f>'S3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'S3 Maquette'!B241</f>
        <v>0</v>
      </c>
      <c r="B241" s="41">
        <f>'S3 Maquette'!C241</f>
        <v>0</v>
      </c>
      <c r="C241" s="39">
        <f>'S3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'S3 Maquette'!B242</f>
        <v>0</v>
      </c>
      <c r="B242" s="41">
        <f>'S3 Maquette'!C242</f>
        <v>0</v>
      </c>
      <c r="C242" s="39">
        <f>'S3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'S3 Maquette'!B243</f>
        <v>0</v>
      </c>
      <c r="B243" s="41">
        <f>'S3 Maquette'!C243</f>
        <v>0</v>
      </c>
      <c r="C243" s="39">
        <f>'S3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'S3 Maquette'!B244</f>
        <v>0</v>
      </c>
      <c r="B244" s="41">
        <f>'S3 Maquette'!C244</f>
        <v>0</v>
      </c>
      <c r="C244" s="39">
        <f>'S3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'S3 Maquette'!B245</f>
        <v>0</v>
      </c>
      <c r="B245" s="41">
        <f>'S3 Maquette'!C245</f>
        <v>0</v>
      </c>
      <c r="C245" s="39">
        <f>'S3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'S3 Maquette'!B246</f>
        <v>0</v>
      </c>
      <c r="B246" s="41">
        <f>'S3 Maquette'!C246</f>
        <v>0</v>
      </c>
      <c r="C246" s="39">
        <f>'S3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'S3 Maquette'!B247</f>
        <v>0</v>
      </c>
      <c r="B247" s="41">
        <f>'S3 Maquette'!C247</f>
        <v>0</v>
      </c>
      <c r="C247" s="39">
        <f>'S3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'S3 Maquette'!B248</f>
        <v>0</v>
      </c>
      <c r="B248" s="41">
        <f>'S3 Maquette'!C248</f>
        <v>0</v>
      </c>
      <c r="C248" s="39">
        <f>'S3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'S3 Maquette'!B249</f>
        <v>0</v>
      </c>
      <c r="B249" s="41">
        <f>'S3 Maquette'!C249</f>
        <v>0</v>
      </c>
      <c r="C249" s="39">
        <f>'S3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'S3 Maquette'!B250</f>
        <v>0</v>
      </c>
      <c r="B250" s="41">
        <f>'S3 Maquette'!C250</f>
        <v>0</v>
      </c>
      <c r="C250" s="39">
        <f>'S3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'S3 Maquette'!B251</f>
        <v>0</v>
      </c>
      <c r="B251" s="41">
        <f>'S3 Maquette'!C251</f>
        <v>0</v>
      </c>
      <c r="C251" s="39">
        <f>'S3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'S3 Maquette'!B252</f>
        <v>0</v>
      </c>
      <c r="B252" s="41">
        <f>'S3 Maquette'!C252</f>
        <v>0</v>
      </c>
      <c r="C252" s="39">
        <f>'S3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'S3 Maquette'!B253</f>
        <v>0</v>
      </c>
      <c r="B253" s="41">
        <f>'S3 Maquette'!C253</f>
        <v>0</v>
      </c>
      <c r="C253" s="39">
        <f>'S3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'S3 Maquette'!B254</f>
        <v>0</v>
      </c>
      <c r="B254" s="41">
        <f>'S3 Maquette'!C254</f>
        <v>0</v>
      </c>
      <c r="C254" s="39">
        <f>'S3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'S3 Maquette'!B255</f>
        <v>0</v>
      </c>
      <c r="B255" s="41">
        <f>'S3 Maquette'!C255</f>
        <v>0</v>
      </c>
      <c r="C255" s="39">
        <f>'S3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'S3 Maquette'!B256</f>
        <v>0</v>
      </c>
      <c r="B256" s="41">
        <f>'S3 Maquette'!C256</f>
        <v>0</v>
      </c>
      <c r="C256" s="39">
        <f>'S3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'S3 Maquette'!B257</f>
        <v>0</v>
      </c>
      <c r="B257" s="41">
        <f>'S3 Maquette'!C257</f>
        <v>0</v>
      </c>
      <c r="C257" s="39">
        <f>'S3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'S3 Maquette'!B258</f>
        <v>0</v>
      </c>
      <c r="B258" s="41">
        <f>'S3 Maquette'!C258</f>
        <v>0</v>
      </c>
      <c r="C258" s="39">
        <f>'S3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'S3 Maquette'!B259</f>
        <v>0</v>
      </c>
      <c r="B259" s="41">
        <f>'S3 Maquette'!C259</f>
        <v>0</v>
      </c>
      <c r="C259" s="39">
        <f>'S3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'S3 Maquette'!B260</f>
        <v>0</v>
      </c>
      <c r="B260" s="41">
        <f>'S3 Maquette'!C260</f>
        <v>0</v>
      </c>
      <c r="C260" s="39">
        <f>'S3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'S3 Maquette'!B261</f>
        <v>0</v>
      </c>
      <c r="B261" s="41">
        <f>'S3 Maquette'!C261</f>
        <v>0</v>
      </c>
      <c r="C261" s="39">
        <f>'S3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'S3 Maquette'!B262</f>
        <v>0</v>
      </c>
      <c r="B262" s="41">
        <f>'S3 Maquette'!C262</f>
        <v>0</v>
      </c>
      <c r="C262" s="39">
        <f>'S3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'S3 Maquette'!B263</f>
        <v>0</v>
      </c>
      <c r="B263" s="41">
        <f>'S3 Maquette'!C263</f>
        <v>0</v>
      </c>
      <c r="C263" s="39">
        <f>'S3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'S3 Maquette'!B264</f>
        <v>0</v>
      </c>
      <c r="B264" s="41">
        <f>'S3 Maquette'!C264</f>
        <v>0</v>
      </c>
      <c r="C264" s="39">
        <f>'S3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'S3 Maquette'!B265</f>
        <v>0</v>
      </c>
      <c r="B265" s="41">
        <f>'S3 Maquette'!C265</f>
        <v>0</v>
      </c>
      <c r="C265" s="39">
        <f>'S3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'S3 Maquette'!B266</f>
        <v>0</v>
      </c>
      <c r="B266" s="41">
        <f>'S3 Maquette'!C266</f>
        <v>0</v>
      </c>
      <c r="C266" s="39">
        <f>'S3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'S3 Maquette'!B267</f>
        <v>0</v>
      </c>
      <c r="B267" s="41">
        <f>'S3 Maquette'!C267</f>
        <v>0</v>
      </c>
      <c r="C267" s="39">
        <f>'S3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'S3 Maquette'!B268</f>
        <v>0</v>
      </c>
      <c r="B268" s="41">
        <f>'S3 Maquette'!C268</f>
        <v>0</v>
      </c>
      <c r="C268" s="39">
        <f>'S3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'S3 Maquette'!B269</f>
        <v>0</v>
      </c>
      <c r="B269" s="41">
        <f>'S3 Maquette'!C269</f>
        <v>0</v>
      </c>
      <c r="C269" s="39">
        <f>'S3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'S3 Maquette'!B270</f>
        <v>0</v>
      </c>
      <c r="B270" s="41">
        <f>'S3 Maquette'!C270</f>
        <v>0</v>
      </c>
      <c r="C270" s="39">
        <f>'S3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'S3 Maquette'!B271</f>
        <v>0</v>
      </c>
      <c r="B271" s="41">
        <f>'S3 Maquette'!C271</f>
        <v>0</v>
      </c>
      <c r="C271" s="39">
        <f>'S3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'S3 Maquette'!B272</f>
        <v>0</v>
      </c>
      <c r="B272" s="41">
        <f>'S3 Maquette'!C272</f>
        <v>0</v>
      </c>
      <c r="C272" s="39">
        <f>'S3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'S3 Maquette'!B273</f>
        <v>0</v>
      </c>
      <c r="B273" s="41">
        <f>'S3 Maquette'!C273</f>
        <v>0</v>
      </c>
      <c r="C273" s="39">
        <f>'S3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'S3 Maquette'!B274</f>
        <v>0</v>
      </c>
      <c r="B274" s="41">
        <f>'S3 Maquette'!C274</f>
        <v>0</v>
      </c>
      <c r="C274" s="39">
        <f>'S3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'S3 Maquette'!B275</f>
        <v>0</v>
      </c>
      <c r="B275" s="41">
        <f>'S3 Maquette'!C275</f>
        <v>0</v>
      </c>
      <c r="C275" s="39">
        <f>'S3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'S3 Maquette'!B276</f>
        <v>0</v>
      </c>
      <c r="B276" s="41">
        <f>'S3 Maquette'!C276</f>
        <v>0</v>
      </c>
      <c r="C276" s="39">
        <f>'S3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'S3 Maquette'!B277</f>
        <v>0</v>
      </c>
      <c r="B277" s="41">
        <f>'S3 Maquette'!C277</f>
        <v>0</v>
      </c>
      <c r="C277" s="39">
        <f>'S3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'S3 Maquette'!B278</f>
        <v>0</v>
      </c>
      <c r="B278" s="41">
        <f>'S3 Maquette'!C278</f>
        <v>0</v>
      </c>
      <c r="C278" s="39">
        <f>'S3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'S3 Maquette'!B279</f>
        <v>0</v>
      </c>
      <c r="B279" s="41">
        <f>'S3 Maquette'!C279</f>
        <v>0</v>
      </c>
      <c r="C279" s="39">
        <f>'S3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'S3 Maquette'!B280</f>
        <v>0</v>
      </c>
      <c r="B280" s="41">
        <f>'S3 Maquette'!C280</f>
        <v>0</v>
      </c>
      <c r="C280" s="39">
        <f>'S3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'S3 Maquette'!B281</f>
        <v>0</v>
      </c>
      <c r="B281" s="41">
        <f>'S3 Maquette'!C281</f>
        <v>0</v>
      </c>
      <c r="C281" s="39">
        <f>'S3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'S3 Maquette'!B282</f>
        <v>0</v>
      </c>
      <c r="B282" s="41">
        <f>'S3 Maquette'!C282</f>
        <v>0</v>
      </c>
      <c r="C282" s="39">
        <f>'S3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'S3 Maquette'!B283</f>
        <v>0</v>
      </c>
      <c r="B283" s="41">
        <f>'S3 Maquette'!C283</f>
        <v>0</v>
      </c>
      <c r="C283" s="39">
        <f>'S3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'S3 Maquette'!B284</f>
        <v>0</v>
      </c>
      <c r="B284" s="41">
        <f>'S3 Maquette'!C284</f>
        <v>0</v>
      </c>
      <c r="C284" s="39">
        <f>'S3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'S3 Maquette'!B285</f>
        <v>0</v>
      </c>
      <c r="B285" s="41">
        <f>'S3 Maquette'!C285</f>
        <v>0</v>
      </c>
      <c r="C285" s="39">
        <f>'S3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'S3 Maquette'!B286</f>
        <v>0</v>
      </c>
      <c r="B286" s="41">
        <f>'S3 Maquette'!C286</f>
        <v>0</v>
      </c>
      <c r="C286" s="39">
        <f>'S3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'S3 Maquette'!B287</f>
        <v>0</v>
      </c>
      <c r="B287" s="41">
        <f>'S3 Maquette'!C287</f>
        <v>0</v>
      </c>
      <c r="C287" s="39">
        <f>'S3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'S3 Maquette'!B288</f>
        <v>0</v>
      </c>
      <c r="B288" s="41">
        <f>'S3 Maquette'!C288</f>
        <v>0</v>
      </c>
      <c r="C288" s="39">
        <f>'S3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'S3 Maquette'!B289</f>
        <v>0</v>
      </c>
      <c r="B289" s="41">
        <f>'S3 Maquette'!C289</f>
        <v>0</v>
      </c>
      <c r="C289" s="39">
        <f>'S3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'S3 Maquette'!B290</f>
        <v>0</v>
      </c>
      <c r="B290" s="41">
        <f>'S3 Maquette'!C290</f>
        <v>0</v>
      </c>
      <c r="C290" s="39">
        <f>'S3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'S3 Maquette'!B291</f>
        <v>0</v>
      </c>
      <c r="B291" s="41">
        <f>'S3 Maquette'!C291</f>
        <v>0</v>
      </c>
      <c r="C291" s="39">
        <f>'S3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'S3 Maquette'!B292</f>
        <v>0</v>
      </c>
      <c r="B292" s="41">
        <f>'S3 Maquette'!C292</f>
        <v>0</v>
      </c>
      <c r="C292" s="39">
        <f>'S3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'S3 Maquette'!B293</f>
        <v>0</v>
      </c>
      <c r="B293" s="41">
        <f>'S3 Maquette'!C293</f>
        <v>0</v>
      </c>
      <c r="C293" s="39">
        <f>'S3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'S3 Maquette'!B294</f>
        <v>0</v>
      </c>
      <c r="B294" s="41">
        <f>'S3 Maquette'!C294</f>
        <v>0</v>
      </c>
      <c r="C294" s="39">
        <f>'S3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'S3 Maquette'!B295</f>
        <v>0</v>
      </c>
      <c r="B295" s="41">
        <f>'S3 Maquette'!C295</f>
        <v>0</v>
      </c>
      <c r="C295" s="39">
        <f>'S3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'S3 Maquette'!B296</f>
        <v>0</v>
      </c>
      <c r="B296" s="41">
        <f>'S3 Maquette'!C296</f>
        <v>0</v>
      </c>
      <c r="C296" s="39">
        <f>'S3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'S3 Maquette'!B297</f>
        <v>0</v>
      </c>
      <c r="B297" s="41">
        <f>'S3 Maquette'!C297</f>
        <v>0</v>
      </c>
      <c r="C297" s="39">
        <f>'S3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'S3 Maquette'!B298</f>
        <v>0</v>
      </c>
      <c r="B298" s="41">
        <f>'S3 Maquette'!C298</f>
        <v>0</v>
      </c>
      <c r="C298" s="39">
        <f>'S3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'S3 Maquette'!B299</f>
        <v>0</v>
      </c>
      <c r="B299" s="41">
        <f>'S3 Maquette'!C299</f>
        <v>0</v>
      </c>
      <c r="C299" s="39">
        <f>'S3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'S3 Maquette'!B300</f>
        <v>0</v>
      </c>
      <c r="B300" s="41">
        <f>'S3 Maquette'!C300</f>
        <v>0</v>
      </c>
      <c r="C300" s="39">
        <f>'S3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honeticPr fontId="19" type="noConversion"/>
  <conditionalFormatting sqref="A1:A7 A12:A17 A301:A999">
    <cfRule type="expression" dxfId="142" priority="49">
      <formula>$C1="OPTION"</formula>
    </cfRule>
    <cfRule type="expression" dxfId="141" priority="48">
      <formula>$C1="BLOC"</formula>
    </cfRule>
    <cfRule type="expression" dxfId="140" priority="47">
      <formula>$C1="Parcours Pédagogique"</formula>
    </cfRule>
  </conditionalFormatting>
  <conditionalFormatting sqref="A27:H27">
    <cfRule type="expression" dxfId="139" priority="37">
      <formula>$C27="Modification MCC"</formula>
    </cfRule>
    <cfRule type="expression" dxfId="138" priority="40">
      <formula>$C27="Fermeture"</formula>
    </cfRule>
    <cfRule type="expression" dxfId="137" priority="38">
      <formula>$C27="Modification"</formula>
    </cfRule>
    <cfRule type="expression" dxfId="136" priority="39">
      <formula>$C27="Création"</formula>
    </cfRule>
  </conditionalFormatting>
  <conditionalFormatting sqref="A28:I30">
    <cfRule type="expression" dxfId="135" priority="2">
      <formula>$C28="Modification MCC"</formula>
    </cfRule>
    <cfRule type="expression" dxfId="134" priority="3">
      <formula>$C28="Modification"</formula>
    </cfRule>
    <cfRule type="expression" dxfId="133" priority="4">
      <formula>$C28="Création"</formula>
    </cfRule>
    <cfRule type="expression" dxfId="132" priority="5">
      <formula>$C28="Fermeture"</formula>
    </cfRule>
  </conditionalFormatting>
  <conditionalFormatting sqref="A18:S26 I27:S27 J28:S31 I32:S32 J33:S33 I34:S36 J37:S37 A38:S300 T18 A31:C37">
    <cfRule type="expression" dxfId="131" priority="54">
      <formula>$C18="Modification MCC"</formula>
    </cfRule>
  </conditionalFormatting>
  <conditionalFormatting sqref="B1:S7 C8:S9 C10 E10 J10:S11 B12:M12 P12 B13:L13 B14:N14 P14:S17 B15:M17 B301:S999">
    <cfRule type="expression" dxfId="130" priority="51">
      <formula>$D1="Modification"</formula>
    </cfRule>
    <cfRule type="expression" dxfId="129" priority="52">
      <formula>$D1="Création"</formula>
    </cfRule>
    <cfRule type="expression" dxfId="128" priority="53">
      <formula>$D1="Fermeture"</formula>
    </cfRule>
  </conditionalFormatting>
  <conditionalFormatting sqref="B1:S7 C8:S9 J10:S11 B12:M12 B13:L13 B14:N14 B15:M17 B301:S999 P14:S17 C10 E10 P12">
    <cfRule type="expression" dxfId="127" priority="50">
      <formula>$D1="Modification MCC"</formula>
    </cfRule>
  </conditionalFormatting>
  <conditionalFormatting sqref="C28:I30">
    <cfRule type="expression" dxfId="126" priority="1">
      <formula>$B28="Option"</formula>
    </cfRule>
  </conditionalFormatting>
  <conditionalFormatting sqref="C1:S9 C10 E10 J10:S11 J28:S31 C31:C37 I32:S32 C38:S1001">
    <cfRule type="expression" dxfId="125" priority="41">
      <formula>$B1="Option"</formula>
    </cfRule>
  </conditionalFormatting>
  <conditionalFormatting sqref="C12:S27">
    <cfRule type="expression" dxfId="124" priority="36">
      <formula>$B12="Option"</formula>
    </cfRule>
  </conditionalFormatting>
  <conditionalFormatting sqref="D31:H32">
    <cfRule type="expression" dxfId="123" priority="23">
      <formula>$C31="Modification"</formula>
    </cfRule>
    <cfRule type="expression" dxfId="122" priority="21">
      <formula>$B31="Option"</formula>
    </cfRule>
    <cfRule type="expression" dxfId="121" priority="22">
      <formula>$C31="Modification MCC"</formula>
    </cfRule>
    <cfRule type="expression" dxfId="120" priority="24">
      <formula>$C31="Création"</formula>
    </cfRule>
    <cfRule type="expression" dxfId="119" priority="25">
      <formula>$C31="Fermeture"</formula>
    </cfRule>
  </conditionalFormatting>
  <conditionalFormatting sqref="D34:H36">
    <cfRule type="expression" dxfId="118" priority="17">
      <formula>$C34="Modification MCC"</formula>
    </cfRule>
    <cfRule type="expression" dxfId="117" priority="18">
      <formula>$C34="Modification"</formula>
    </cfRule>
    <cfRule type="expression" dxfId="116" priority="19">
      <formula>$C34="Création"</formula>
    </cfRule>
    <cfRule type="expression" dxfId="115" priority="20">
      <formula>$C34="Fermeture"</formula>
    </cfRule>
  </conditionalFormatting>
  <conditionalFormatting sqref="D33:I33">
    <cfRule type="expression" dxfId="114" priority="13">
      <formula>$C33="Modification"</formula>
    </cfRule>
    <cfRule type="expression" dxfId="113" priority="15">
      <formula>$C33="Fermeture"</formula>
    </cfRule>
    <cfRule type="expression" dxfId="112" priority="14">
      <formula>$C33="Création"</formula>
    </cfRule>
    <cfRule type="expression" dxfId="111" priority="12">
      <formula>$C33="Modification MCC"</formula>
    </cfRule>
  </conditionalFormatting>
  <conditionalFormatting sqref="D37:I37">
    <cfRule type="expression" dxfId="110" priority="9">
      <formula>$C37="Création"</formula>
    </cfRule>
    <cfRule type="expression" dxfId="109" priority="8">
      <formula>$C37="Modification"</formula>
    </cfRule>
    <cfRule type="expression" dxfId="108" priority="7">
      <formula>$C37="Modification MCC"</formula>
    </cfRule>
    <cfRule type="expression" dxfId="107" priority="10">
      <formula>$C37="Fermeture"</formula>
    </cfRule>
  </conditionalFormatting>
  <conditionalFormatting sqref="D33:S37">
    <cfRule type="expression" dxfId="106" priority="6">
      <formula>$B33="Option"</formula>
    </cfRule>
  </conditionalFormatting>
  <conditionalFormatting sqref="I31">
    <cfRule type="expression" dxfId="105" priority="210">
      <formula>$C30="Modification MCC"</formula>
    </cfRule>
    <cfRule type="expression" dxfId="104" priority="212">
      <formula>$B30="Option"</formula>
    </cfRule>
    <cfRule type="expression" dxfId="103" priority="219">
      <formula>$C30="Modification"</formula>
    </cfRule>
    <cfRule type="expression" dxfId="102" priority="220">
      <formula>$C30="Création"</formula>
    </cfRule>
    <cfRule type="expression" dxfId="101" priority="221">
      <formula>$C30="Fermeture"</formula>
    </cfRule>
  </conditionalFormatting>
  <conditionalFormatting sqref="J1:J29 J32:J1001">
    <cfRule type="expression" dxfId="100" priority="45">
      <formula>$I1="NON"</formula>
    </cfRule>
  </conditionalFormatting>
  <conditionalFormatting sqref="J30">
    <cfRule type="expression" dxfId="99" priority="214">
      <formula>$I31="NON"</formula>
    </cfRule>
  </conditionalFormatting>
  <conditionalFormatting sqref="J31">
    <cfRule type="expression" dxfId="98" priority="215">
      <formula>#REF!="NON"</formula>
    </cfRule>
  </conditionalFormatting>
  <conditionalFormatting sqref="L18:L300">
    <cfRule type="expression" dxfId="97" priority="59">
      <formula>$K18="CCI (CC Intégral)"</formula>
    </cfRule>
  </conditionalFormatting>
  <conditionalFormatting sqref="M1:M1001 L18:L300">
    <cfRule type="expression" dxfId="96" priority="58">
      <formula>$K1="CT (Contrôle terminal)"</formula>
    </cfRule>
  </conditionalFormatting>
  <conditionalFormatting sqref="N1:O1001">
    <cfRule type="expression" dxfId="95" priority="44">
      <formula>$K1="CCI (CC Intégral)"</formula>
    </cfRule>
  </conditionalFormatting>
  <conditionalFormatting sqref="Q1:R1001">
    <cfRule type="expression" dxfId="94" priority="43">
      <formula>$P1="Autres"</formula>
    </cfRule>
  </conditionalFormatting>
  <conditionalFormatting sqref="S1:S1001 T18">
    <cfRule type="expression" dxfId="93" priority="42">
      <formula>$P1="CT (Contrôle terminal)"</formula>
    </cfRule>
  </conditionalFormatting>
  <conditionalFormatting sqref="T18 A18:S26 I27:S27 J28:S31 A31:C37 I32:S32 J33:S33 I34:S36 J37:S37 A38:S300">
    <cfRule type="expression" dxfId="92" priority="55">
      <formula>$C18="Modification"</formula>
    </cfRule>
    <cfRule type="expression" dxfId="91" priority="56">
      <formula>$C18="Création"</formula>
    </cfRule>
    <cfRule type="expression" dxfId="90" priority="57">
      <formula>$C18="Fermeture"</formula>
    </cfRule>
  </conditionalFormatting>
  <dataValidations count="6">
    <dataValidation type="list" allowBlank="1" showInputMessage="1" showErrorMessage="1" sqref="E19:I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25A2-EC20-4AC8-B005-7E8E72973274}">
  <dimension ref="A1:T300"/>
  <sheetViews>
    <sheetView topLeftCell="A9" workbookViewId="0">
      <selection activeCell="E27" sqref="E27:H27"/>
    </sheetView>
  </sheetViews>
  <sheetFormatPr baseColWidth="10" defaultColWidth="11.42578125" defaultRowHeight="15"/>
  <cols>
    <col min="1" max="1" width="61.28515625" customWidth="1"/>
    <col min="16" max="16" width="20.7109375" bestFit="1" customWidth="1"/>
  </cols>
  <sheetData>
    <row r="1" spans="1:19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8.75">
      <c r="A7" s="140" t="s">
        <v>363</v>
      </c>
      <c r="B7" s="137" t="s">
        <v>93</v>
      </c>
      <c r="C7" s="140" t="s">
        <v>364</v>
      </c>
      <c r="D7" s="140"/>
      <c r="E7" s="160" t="s">
        <v>89</v>
      </c>
      <c r="F7" s="137"/>
      <c r="G7" s="140" t="s">
        <v>365</v>
      </c>
      <c r="H7" s="98" t="s">
        <v>90</v>
      </c>
      <c r="I7" s="98"/>
      <c r="J7" s="33"/>
      <c r="K7" s="18"/>
    </row>
    <row r="8" spans="1:19" ht="18.75">
      <c r="A8" s="140"/>
      <c r="B8" s="137"/>
      <c r="C8" s="140"/>
      <c r="D8" s="140"/>
      <c r="E8" s="160"/>
      <c r="F8" s="137"/>
      <c r="G8" s="140"/>
      <c r="H8" s="98"/>
      <c r="I8" s="98"/>
      <c r="J8" s="33"/>
      <c r="K8" s="18"/>
    </row>
    <row r="9" spans="1:19" ht="18.75">
      <c r="A9" s="140"/>
      <c r="B9" s="137"/>
      <c r="C9" s="140"/>
      <c r="D9" s="140"/>
      <c r="E9" s="160"/>
      <c r="F9" s="137"/>
      <c r="G9" s="140"/>
      <c r="H9" s="98"/>
      <c r="I9" s="98"/>
      <c r="J9" s="33"/>
      <c r="K9" s="18"/>
    </row>
    <row r="10" spans="1:19" ht="18.75">
      <c r="A10" s="140"/>
      <c r="B10" s="137"/>
      <c r="C10" s="153" t="s">
        <v>205</v>
      </c>
      <c r="D10" s="153"/>
      <c r="E10" s="162">
        <v>0</v>
      </c>
      <c r="F10" s="162"/>
      <c r="G10" s="162"/>
      <c r="H10" s="162"/>
      <c r="I10" s="162"/>
      <c r="J10" s="33"/>
      <c r="K10" s="18"/>
    </row>
    <row r="11" spans="1:19" ht="18.75">
      <c r="A11" s="140"/>
      <c r="B11" s="137"/>
      <c r="C11" s="153"/>
      <c r="D11" s="153"/>
      <c r="E11" s="162"/>
      <c r="F11" s="162"/>
      <c r="G11" s="162"/>
      <c r="H11" s="162"/>
      <c r="I11" s="162"/>
      <c r="J11" s="33"/>
      <c r="K11" s="18"/>
    </row>
    <row r="12" spans="1:19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</row>
    <row r="13" spans="1:19">
      <c r="A13" s="169" t="s">
        <v>206</v>
      </c>
      <c r="B13" s="97" t="s">
        <v>488</v>
      </c>
      <c r="C13" s="97"/>
      <c r="D13" s="169" t="s">
        <v>368</v>
      </c>
      <c r="E13" s="182">
        <v>0</v>
      </c>
      <c r="F13" s="182"/>
      <c r="G13" s="182"/>
      <c r="I13" s="35"/>
      <c r="J13" s="35"/>
      <c r="M13" s="135"/>
      <c r="N13" s="136"/>
      <c r="O13" s="173"/>
      <c r="P13" s="135"/>
      <c r="Q13" s="136"/>
      <c r="R13" s="136"/>
      <c r="S13" s="173"/>
    </row>
    <row r="14" spans="1:19">
      <c r="A14" s="171"/>
      <c r="B14" s="97"/>
      <c r="C14" s="97"/>
      <c r="D14" s="171"/>
      <c r="E14" s="182"/>
      <c r="F14" s="182"/>
      <c r="G14" s="182"/>
      <c r="I14" s="35"/>
      <c r="J14" s="35"/>
      <c r="M14" s="132" t="s">
        <v>369</v>
      </c>
      <c r="N14" s="133" t="s">
        <v>370</v>
      </c>
      <c r="O14" s="172"/>
      <c r="P14" s="138"/>
      <c r="Q14" s="176"/>
      <c r="R14" s="183"/>
      <c r="S14" s="169"/>
    </row>
    <row r="15" spans="1:19">
      <c r="A15" s="169" t="s">
        <v>371</v>
      </c>
      <c r="B15" s="100" t="s">
        <v>169</v>
      </c>
      <c r="C15" s="101"/>
      <c r="D15" s="169" t="s">
        <v>372</v>
      </c>
      <c r="E15" s="182">
        <v>0</v>
      </c>
      <c r="F15" s="182"/>
      <c r="G15" s="182"/>
      <c r="I15" s="35"/>
      <c r="J15" s="35"/>
      <c r="M15" s="132"/>
      <c r="N15" s="179"/>
      <c r="O15" s="180"/>
      <c r="P15" s="138"/>
      <c r="Q15" s="177"/>
      <c r="R15" s="183"/>
      <c r="S15" s="170"/>
    </row>
    <row r="16" spans="1:19">
      <c r="A16" s="171"/>
      <c r="B16" s="103"/>
      <c r="C16" s="104"/>
      <c r="D16" s="171"/>
      <c r="E16" s="182"/>
      <c r="F16" s="182"/>
      <c r="G16" s="182"/>
      <c r="I16" s="35"/>
      <c r="J16" s="35"/>
      <c r="M16" s="132"/>
      <c r="N16" s="179"/>
      <c r="O16" s="180"/>
      <c r="P16" s="138"/>
      <c r="Q16" s="177"/>
      <c r="R16" s="183"/>
      <c r="S16" s="170"/>
    </row>
    <row r="17" spans="1:20">
      <c r="L17" s="14"/>
      <c r="M17" s="132"/>
      <c r="N17" s="135"/>
      <c r="O17" s="173"/>
      <c r="P17" s="138"/>
      <c r="Q17" s="178"/>
      <c r="R17" s="183"/>
      <c r="S17" s="171"/>
    </row>
    <row r="18" spans="1:20" ht="45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</row>
    <row r="19" spans="1:20">
      <c r="A19" s="8" t="s">
        <v>491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8" t="s">
        <v>492</v>
      </c>
      <c r="B20" s="38" t="s">
        <v>19</v>
      </c>
      <c r="C20" s="61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8" t="s">
        <v>493</v>
      </c>
      <c r="B21" s="38" t="s">
        <v>19</v>
      </c>
      <c r="C21" s="61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8" t="s">
        <v>494</v>
      </c>
      <c r="B22" s="38" t="s">
        <v>19</v>
      </c>
      <c r="C22" s="61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227</v>
      </c>
      <c r="B23" s="38" t="s">
        <v>29</v>
      </c>
      <c r="C23" s="62"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</row>
    <row r="24" spans="1:20">
      <c r="A24" s="8" t="s">
        <v>495</v>
      </c>
      <c r="B24" s="38" t="s">
        <v>19</v>
      </c>
      <c r="C24" s="62"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</row>
    <row r="25" spans="1:20">
      <c r="A25" s="8" t="s">
        <v>231</v>
      </c>
      <c r="B25" s="38" t="s">
        <v>19</v>
      </c>
      <c r="C25" s="62"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</row>
    <row r="26" spans="1:20">
      <c r="A26" s="8" t="s">
        <v>233</v>
      </c>
      <c r="B26" s="38" t="s">
        <v>19</v>
      </c>
      <c r="C26" s="62"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</row>
    <row r="27" spans="1:20">
      <c r="A27" s="41" t="s">
        <v>496</v>
      </c>
      <c r="B27" s="41" t="s">
        <v>11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37" t="s">
        <v>389</v>
      </c>
      <c r="J27" s="67" t="s">
        <v>391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</row>
    <row r="28" spans="1:20">
      <c r="A28" s="41" t="s">
        <v>497</v>
      </c>
      <c r="B28" s="41" t="s">
        <v>19</v>
      </c>
      <c r="C28" s="39"/>
      <c r="D28" s="93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95" t="s">
        <v>389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498</v>
      </c>
      <c r="B29" s="41" t="s">
        <v>19</v>
      </c>
      <c r="C29" s="39"/>
      <c r="D29" s="93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95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</row>
    <row r="30" spans="1:20">
      <c r="A30" s="41" t="s">
        <v>499</v>
      </c>
      <c r="B30" s="41" t="s">
        <v>11</v>
      </c>
      <c r="C30" s="39"/>
      <c r="D30" s="19">
        <v>2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95" t="s">
        <v>389</v>
      </c>
      <c r="J30" s="67"/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500</v>
      </c>
      <c r="B31" s="41" t="s">
        <v>19</v>
      </c>
      <c r="C31" s="39"/>
      <c r="D31" s="93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501</v>
      </c>
      <c r="B32" s="41" t="s">
        <v>19</v>
      </c>
      <c r="C32" s="39"/>
      <c r="D32" s="93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37" t="s">
        <v>389</v>
      </c>
      <c r="J32" s="37"/>
      <c r="K32" s="37" t="s">
        <v>16</v>
      </c>
      <c r="L32" s="37"/>
      <c r="M32" s="37"/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543</v>
      </c>
      <c r="B33" s="41" t="s">
        <v>11</v>
      </c>
      <c r="C33" s="39"/>
      <c r="D33" s="93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95" t="s">
        <v>389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504</v>
      </c>
      <c r="B34" s="41" t="s">
        <v>19</v>
      </c>
      <c r="C34" s="39"/>
      <c r="D34" s="93">
        <v>1</v>
      </c>
      <c r="E34" s="93" t="s">
        <v>389</v>
      </c>
      <c r="F34" s="93" t="s">
        <v>389</v>
      </c>
      <c r="G34" s="95" t="s">
        <v>389</v>
      </c>
      <c r="H34" s="95" t="s">
        <v>389</v>
      </c>
      <c r="I34" s="37" t="s">
        <v>389</v>
      </c>
      <c r="J34" s="37"/>
      <c r="K34" s="37" t="s">
        <v>16</v>
      </c>
      <c r="L34" s="37"/>
      <c r="M34" s="37"/>
      <c r="N34" s="37" t="s">
        <v>9</v>
      </c>
      <c r="O34" s="37">
        <v>2</v>
      </c>
      <c r="P34" s="37" t="s">
        <v>16</v>
      </c>
      <c r="Q34" s="37" t="s">
        <v>9</v>
      </c>
      <c r="R34" s="37">
        <v>2</v>
      </c>
      <c r="S34" s="37"/>
      <c r="T34" s="42"/>
    </row>
    <row r="35" spans="1:20">
      <c r="A35" s="41" t="s">
        <v>505</v>
      </c>
      <c r="B35" s="41" t="s">
        <v>19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 t="s">
        <v>389</v>
      </c>
      <c r="J35" s="37"/>
      <c r="K35" s="37" t="s">
        <v>16</v>
      </c>
      <c r="L35" s="37"/>
      <c r="M35" s="37"/>
      <c r="N35" s="37" t="s">
        <v>9</v>
      </c>
      <c r="O35" s="37">
        <v>2</v>
      </c>
      <c r="P35" s="37" t="s">
        <v>16</v>
      </c>
      <c r="Q35" s="37" t="s">
        <v>9</v>
      </c>
      <c r="R35" s="37">
        <v>2</v>
      </c>
      <c r="S35" s="37"/>
      <c r="T35" s="42"/>
    </row>
    <row r="36" spans="1:20">
      <c r="A36" s="41" t="s">
        <v>507</v>
      </c>
      <c r="B36" s="41" t="s">
        <v>19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16</v>
      </c>
      <c r="L36" s="37"/>
      <c r="M36" s="37"/>
      <c r="N36" s="37" t="s">
        <v>9</v>
      </c>
      <c r="O36" s="37">
        <v>2</v>
      </c>
      <c r="P36" s="37" t="s">
        <v>16</v>
      </c>
      <c r="Q36" s="37" t="s">
        <v>9</v>
      </c>
      <c r="R36" s="37">
        <v>2</v>
      </c>
      <c r="S36" s="37"/>
      <c r="T36" s="42"/>
    </row>
    <row r="37" spans="1:20">
      <c r="A37" s="41" t="s">
        <v>508</v>
      </c>
      <c r="B37" s="41" t="s">
        <v>11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95" t="s">
        <v>389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</row>
    <row r="38" spans="1:20">
      <c r="A38" s="41" t="s">
        <v>227</v>
      </c>
      <c r="B38" s="41" t="s">
        <v>29</v>
      </c>
      <c r="C38" s="39"/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</row>
    <row r="39" spans="1:20">
      <c r="A39" s="41" t="s">
        <v>544</v>
      </c>
      <c r="B39" s="41" t="s">
        <v>11</v>
      </c>
      <c r="C39" s="39"/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511</v>
      </c>
      <c r="B40" s="41" t="s">
        <v>19</v>
      </c>
      <c r="C40" s="39"/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512</v>
      </c>
      <c r="B41" s="41" t="s">
        <v>19</v>
      </c>
      <c r="C41" s="39"/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513</v>
      </c>
      <c r="B42" s="41" t="s">
        <v>11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>
      <c r="A43" s="41" t="s">
        <v>515</v>
      </c>
      <c r="B43" s="41" t="s">
        <v>19</v>
      </c>
      <c r="C43" s="39"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517</v>
      </c>
      <c r="B44" s="41" t="s">
        <v>19</v>
      </c>
      <c r="C44" s="39"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518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 t="s">
        <v>519</v>
      </c>
      <c r="B46" s="41" t="s">
        <v>19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520</v>
      </c>
      <c r="B47" s="41" t="s">
        <v>19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521</v>
      </c>
      <c r="B48" s="41" t="s">
        <v>11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523</v>
      </c>
      <c r="B49" s="41" t="s">
        <v>26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227</v>
      </c>
      <c r="B50" s="41" t="s">
        <v>29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525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527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530</v>
      </c>
      <c r="B53" s="41" t="s">
        <v>19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 t="s">
        <v>533</v>
      </c>
      <c r="B54" s="41" t="s">
        <v>19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535</v>
      </c>
      <c r="B55" s="41" t="s">
        <v>26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>
        <v>0</v>
      </c>
      <c r="B56" s="41" t="s">
        <v>29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536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538</v>
      </c>
      <c r="B58" s="41" t="s">
        <v>19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540</v>
      </c>
      <c r="B59" s="41" t="s">
        <v>19</v>
      </c>
      <c r="C59" s="39"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542</v>
      </c>
      <c r="B60" s="41" t="s">
        <v>19</v>
      </c>
      <c r="C60" s="39" t="s">
        <v>13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>
        <v>0</v>
      </c>
      <c r="B61" s="41">
        <v>0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>
        <v>0</v>
      </c>
      <c r="B62" s="41">
        <v>0</v>
      </c>
      <c r="C62" s="39"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>
        <v>0</v>
      </c>
      <c r="B63" s="41">
        <v>0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>
        <v>0</v>
      </c>
      <c r="B64" s="41">
        <v>0</v>
      </c>
      <c r="C64" s="39"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>
        <v>0</v>
      </c>
      <c r="B65" s="41">
        <v>0</v>
      </c>
      <c r="C65" s="39"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>
      <c r="A66" s="41">
        <v>0</v>
      </c>
      <c r="B66" s="41">
        <v>0</v>
      </c>
      <c r="C66" s="39"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>
        <v>0</v>
      </c>
      <c r="B67" s="41">
        <v>0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>
        <v>0</v>
      </c>
      <c r="B68" s="41">
        <v>0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>
        <v>0</v>
      </c>
      <c r="B69" s="41">
        <v>0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>
        <v>0</v>
      </c>
      <c r="B70" s="41">
        <v>0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>
        <v>0</v>
      </c>
      <c r="B71" s="41">
        <v>0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>
        <v>0</v>
      </c>
      <c r="B72" s="41">
        <v>0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>
        <v>0</v>
      </c>
      <c r="B73" s="41">
        <v>0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>
        <v>0</v>
      </c>
      <c r="B74" s="41">
        <v>0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>
        <v>0</v>
      </c>
      <c r="B75" s="41">
        <v>0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>
        <v>0</v>
      </c>
      <c r="B76" s="41">
        <v>0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>
        <v>0</v>
      </c>
      <c r="B77" s="41">
        <v>0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>
        <v>0</v>
      </c>
      <c r="B78" s="41">
        <v>0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>
        <v>0</v>
      </c>
      <c r="B79" s="41">
        <v>0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>
        <v>0</v>
      </c>
      <c r="B80" s="41">
        <v>0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>
        <v>0</v>
      </c>
      <c r="B81" s="41">
        <v>0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>
        <v>0</v>
      </c>
      <c r="B82" s="41">
        <v>0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>
        <v>0</v>
      </c>
      <c r="B83" s="41">
        <v>0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>
        <v>0</v>
      </c>
      <c r="B84" s="41">
        <v>0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>
      <c r="A85" s="41">
        <v>0</v>
      </c>
      <c r="B85" s="41">
        <v>0</v>
      </c>
      <c r="C85" s="39"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>
        <v>0</v>
      </c>
      <c r="B86" s="41">
        <v>0</v>
      </c>
      <c r="C86" s="39"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>
        <v>0</v>
      </c>
      <c r="B87" s="41">
        <v>0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>
        <v>0</v>
      </c>
      <c r="B88" s="41">
        <v>0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>
        <v>0</v>
      </c>
      <c r="B89" s="41">
        <v>0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>
        <v>0</v>
      </c>
      <c r="B90" s="41">
        <v>0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>
        <v>0</v>
      </c>
      <c r="B91" s="41">
        <v>0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>
        <v>0</v>
      </c>
      <c r="B92" s="41">
        <v>0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>
        <v>0</v>
      </c>
      <c r="B93" s="41">
        <v>0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>
        <v>0</v>
      </c>
      <c r="B94" s="41">
        <v>0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>
        <v>0</v>
      </c>
      <c r="B95" s="41">
        <v>0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>
        <v>0</v>
      </c>
      <c r="B96" s="41">
        <v>0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>
        <v>0</v>
      </c>
      <c r="B97" s="41">
        <v>0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>
        <v>0</v>
      </c>
      <c r="B98" s="41">
        <v>0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>
        <v>0</v>
      </c>
      <c r="B99" s="41">
        <v>0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>
        <v>0</v>
      </c>
      <c r="B100" s="41">
        <v>0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>
        <v>0</v>
      </c>
      <c r="B101" s="41">
        <v>0</v>
      </c>
      <c r="C101" s="39"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>
        <v>0</v>
      </c>
      <c r="B102" s="41">
        <v>0</v>
      </c>
      <c r="C102" s="39"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>
        <v>0</v>
      </c>
      <c r="B103" s="41">
        <v>0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>
        <v>0</v>
      </c>
      <c r="B104" s="41">
        <v>0</v>
      </c>
      <c r="C104" s="39"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>
        <v>0</v>
      </c>
      <c r="B105" s="41">
        <v>0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>
        <v>0</v>
      </c>
      <c r="B106" s="41">
        <v>0</v>
      </c>
      <c r="C106" s="39"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>
        <v>0</v>
      </c>
      <c r="B107" s="41">
        <v>0</v>
      </c>
      <c r="C107" s="39"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>
      <c r="A108" s="41">
        <v>0</v>
      </c>
      <c r="B108" s="41">
        <v>0</v>
      </c>
      <c r="C108" s="39"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>
        <v>0</v>
      </c>
      <c r="B109" s="41">
        <v>0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>
        <v>0</v>
      </c>
      <c r="B110" s="41">
        <v>0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>
        <v>0</v>
      </c>
      <c r="B111" s="41">
        <v>0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>
        <v>0</v>
      </c>
      <c r="B112" s="41">
        <v>0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>
        <v>0</v>
      </c>
      <c r="B113" s="41">
        <v>0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>
        <v>0</v>
      </c>
      <c r="B114" s="41">
        <v>0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>
        <v>0</v>
      </c>
      <c r="B115" s="41">
        <v>0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>
        <v>0</v>
      </c>
      <c r="B116" s="41">
        <v>0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>
        <v>0</v>
      </c>
      <c r="B117" s="41">
        <v>0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>
        <v>0</v>
      </c>
      <c r="B118" s="41">
        <v>0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>
        <v>0</v>
      </c>
      <c r="B119" s="41">
        <v>0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>
        <v>0</v>
      </c>
      <c r="B120" s="41">
        <v>0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>
        <v>0</v>
      </c>
      <c r="B121" s="41">
        <v>0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>
        <v>0</v>
      </c>
      <c r="B122" s="41">
        <v>0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D31:H32">
    <cfRule type="expression" dxfId="89" priority="21">
      <formula>$B31="Option"</formula>
    </cfRule>
    <cfRule type="expression" dxfId="88" priority="22">
      <formula>$C31="Modification MCC"</formula>
    </cfRule>
    <cfRule type="expression" dxfId="87" priority="23">
      <formula>$C31="Modification"</formula>
    </cfRule>
    <cfRule type="expression" dxfId="86" priority="24">
      <formula>$C31="Création"</formula>
    </cfRule>
    <cfRule type="expression" dxfId="85" priority="25">
      <formula>$C31="Fermeture"</formula>
    </cfRule>
  </conditionalFormatting>
  <conditionalFormatting sqref="D27:I30">
    <cfRule type="expression" dxfId="84" priority="1">
      <formula>$B27="Option"</formula>
    </cfRule>
    <cfRule type="expression" dxfId="83" priority="2">
      <formula>$C27="Modification MCC"</formula>
    </cfRule>
    <cfRule type="expression" dxfId="82" priority="3">
      <formula>$C27="Modification"</formula>
    </cfRule>
    <cfRule type="expression" dxfId="81" priority="4">
      <formula>$C27="Création"</formula>
    </cfRule>
    <cfRule type="expression" dxfId="80" priority="5">
      <formula>$C27="Fermeture"</formula>
    </cfRule>
  </conditionalFormatting>
  <conditionalFormatting sqref="D33:I37">
    <cfRule type="expression" dxfId="79" priority="6">
      <formula>$B33="Option"</formula>
    </cfRule>
    <cfRule type="expression" dxfId="78" priority="7">
      <formula>$C33="Modification MCC"</formula>
    </cfRule>
    <cfRule type="expression" dxfId="77" priority="8">
      <formula>$C33="Modification"</formula>
    </cfRule>
    <cfRule type="expression" dxfId="76" priority="9">
      <formula>$C33="Création"</formula>
    </cfRule>
    <cfRule type="expression" dxfId="75" priority="10">
      <formula>$C33="Fermeture"</formula>
    </cfRule>
  </conditionalFormatting>
  <conditionalFormatting sqref="I31">
    <cfRule type="expression" dxfId="74" priority="46">
      <formula>$C30="Modification MCC"</formula>
    </cfRule>
    <cfRule type="expression" dxfId="73" priority="47">
      <formula>$B30="Option"</formula>
    </cfRule>
    <cfRule type="expression" dxfId="72" priority="48">
      <formula>$C30="Modification"</formula>
    </cfRule>
    <cfRule type="expression" dxfId="71" priority="49">
      <formula>$C30="Création"</formula>
    </cfRule>
    <cfRule type="expression" dxfId="70" priority="50">
      <formula>$C30="Fermeture"</formula>
    </cfRule>
  </conditionalFormatting>
  <conditionalFormatting sqref="I32">
    <cfRule type="expression" dxfId="69" priority="41">
      <formula>$B32="Option"</formula>
    </cfRule>
    <cfRule type="expression" dxfId="68" priority="42">
      <formula>$C32="Modification MCC"</formula>
    </cfRule>
    <cfRule type="expression" dxfId="67" priority="43">
      <formula>$C32="Modification"</formula>
    </cfRule>
    <cfRule type="expression" dxfId="66" priority="44">
      <formula>$C32="Création"</formula>
    </cfRule>
    <cfRule type="expression" dxfId="65" priority="45">
      <formula>$C32="Fermeture"</formula>
    </cfRule>
  </conditionalFormatting>
  <dataValidations count="1">
    <dataValidation type="list" allowBlank="1" showInputMessage="1" showErrorMessage="1" sqref="E27:I37" xr:uid="{9F3BFA7E-9397-A14A-9ED4-484DD3FAD1DC}">
      <formula1>"OUI, NON"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90" zoomScaleNormal="55" zoomScalePageLayoutView="55" workbookViewId="0">
      <pane ySplit="18" topLeftCell="A19" activePane="bottomLeft" state="frozen"/>
      <selection pane="bottomLeft" activeCell="G27" sqref="G27"/>
    </sheetView>
  </sheetViews>
  <sheetFormatPr baseColWidth="10"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5.855468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>
      <c r="A7" s="140" t="s">
        <v>202</v>
      </c>
      <c r="B7" s="137" t="str">
        <f>'Fiche Générale'!B3</f>
        <v>Portail_SHS</v>
      </c>
      <c r="C7" s="140" t="s">
        <v>203</v>
      </c>
      <c r="D7" s="140"/>
      <c r="E7" s="147" t="str">
        <f>'Fiche Générale'!B4</f>
        <v>Sciences de l'éducation et de la formation</v>
      </c>
      <c r="F7" s="148"/>
      <c r="G7" s="140" t="s">
        <v>204</v>
      </c>
      <c r="H7" s="98" t="str">
        <f>'Fiche Générale'!B5</f>
        <v>Code à créer dans Apogée</v>
      </c>
      <c r="I7" s="98"/>
      <c r="J7" s="98"/>
    </row>
    <row r="8" spans="1:10" ht="18" customHeight="1">
      <c r="A8" s="140"/>
      <c r="B8" s="137"/>
      <c r="C8" s="140"/>
      <c r="D8" s="140"/>
      <c r="E8" s="149"/>
      <c r="F8" s="150"/>
      <c r="G8" s="140"/>
      <c r="H8" s="98"/>
      <c r="I8" s="98"/>
      <c r="J8" s="98"/>
    </row>
    <row r="9" spans="1:10" ht="18" customHeight="1">
      <c r="A9" s="140"/>
      <c r="B9" s="137"/>
      <c r="C9" s="140"/>
      <c r="D9" s="140"/>
      <c r="E9" s="151"/>
      <c r="F9" s="152"/>
      <c r="G9" s="140"/>
      <c r="H9" s="98"/>
      <c r="I9" s="98"/>
      <c r="J9" s="98"/>
    </row>
    <row r="10" spans="1:10" ht="18" customHeight="1">
      <c r="A10" s="140"/>
      <c r="B10" s="137"/>
      <c r="C10" s="153" t="s">
        <v>205</v>
      </c>
      <c r="D10" s="153"/>
      <c r="E10" s="162">
        <f>'Fiche Générale'!B9</f>
        <v>0</v>
      </c>
      <c r="F10" s="162"/>
      <c r="G10" s="162"/>
      <c r="H10" s="162"/>
      <c r="I10" s="162"/>
      <c r="J10" s="162"/>
    </row>
    <row r="11" spans="1:10" ht="18" customHeight="1">
      <c r="A11" s="140"/>
      <c r="B11" s="137"/>
      <c r="C11" s="153"/>
      <c r="D11" s="153"/>
      <c r="E11" s="162"/>
      <c r="F11" s="162"/>
      <c r="G11" s="162"/>
      <c r="H11" s="162"/>
      <c r="I11" s="162"/>
      <c r="J11" s="162"/>
    </row>
    <row r="12" spans="1:10">
      <c r="C12" s="13" t="s">
        <v>189</v>
      </c>
    </row>
    <row r="13" spans="1:10">
      <c r="A13" s="132" t="s">
        <v>206</v>
      </c>
      <c r="B13" s="101" t="str">
        <f>'S3 Maquette'!B13</f>
        <v>2ème année de Portail</v>
      </c>
      <c r="C13" s="132" t="s">
        <v>208</v>
      </c>
      <c r="D13" s="132"/>
      <c r="E13" s="182">
        <f>'S3 Maquette'!E13</f>
        <v>0</v>
      </c>
      <c r="F13" s="182"/>
      <c r="G13" s="132" t="s">
        <v>489</v>
      </c>
      <c r="H13" s="97">
        <f>Calcul!J7</f>
        <v>559</v>
      </c>
      <c r="I13" s="97"/>
      <c r="J13" s="26"/>
    </row>
    <row r="14" spans="1:10">
      <c r="A14" s="132"/>
      <c r="B14" s="104"/>
      <c r="C14" s="132"/>
      <c r="D14" s="132"/>
      <c r="E14" s="182"/>
      <c r="F14" s="182"/>
      <c r="G14" s="132"/>
      <c r="H14" s="97"/>
      <c r="I14" s="97"/>
      <c r="J14" s="26"/>
    </row>
    <row r="15" spans="1:10">
      <c r="A15" s="132" t="s">
        <v>210</v>
      </c>
      <c r="B15" s="101" t="s">
        <v>170</v>
      </c>
      <c r="C15" s="133" t="s">
        <v>211</v>
      </c>
      <c r="D15" s="134"/>
      <c r="E15" s="132"/>
      <c r="F15" s="132"/>
      <c r="G15" s="169" t="s">
        <v>397</v>
      </c>
      <c r="H15" s="184">
        <f>Calcul!J20</f>
        <v>234</v>
      </c>
      <c r="I15" s="184"/>
      <c r="J15" s="26"/>
    </row>
    <row r="16" spans="1:10">
      <c r="A16" s="132"/>
      <c r="B16" s="104"/>
      <c r="C16" s="135"/>
      <c r="D16" s="136"/>
      <c r="E16" s="132"/>
      <c r="F16" s="132"/>
      <c r="G16" s="171"/>
      <c r="H16" s="184"/>
      <c r="I16" s="184"/>
      <c r="J16" s="26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545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546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547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548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3"/>
      <c r="B23" s="49" t="s">
        <v>227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549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550</v>
      </c>
      <c r="C27" s="19" t="s">
        <v>11</v>
      </c>
      <c r="D27" s="19">
        <v>6</v>
      </c>
      <c r="E27" s="5"/>
      <c r="F27" s="5" t="s">
        <v>13</v>
      </c>
      <c r="G27" s="5"/>
      <c r="H27" s="19" t="s">
        <v>155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235</v>
      </c>
      <c r="B28" s="24" t="s">
        <v>551</v>
      </c>
      <c r="C28" s="19" t="s">
        <v>19</v>
      </c>
      <c r="D28" s="19">
        <v>3</v>
      </c>
      <c r="E28" s="5"/>
      <c r="F28" s="5" t="s">
        <v>13</v>
      </c>
      <c r="G28" s="5"/>
      <c r="H28" s="19" t="s">
        <v>155</v>
      </c>
      <c r="I28" s="11">
        <v>14</v>
      </c>
      <c r="J28" s="19">
        <v>16</v>
      </c>
      <c r="K28" s="19"/>
      <c r="L28" s="19"/>
      <c r="M28" s="19"/>
      <c r="N28" s="5"/>
      <c r="O28" s="5"/>
    </row>
    <row r="29" spans="1:15" ht="43.35" customHeight="1">
      <c r="A29" s="22" t="s">
        <v>237</v>
      </c>
      <c r="B29" s="24" t="s">
        <v>552</v>
      </c>
      <c r="C29" s="19" t="s">
        <v>19</v>
      </c>
      <c r="D29" s="19">
        <v>3</v>
      </c>
      <c r="E29" s="5"/>
      <c r="F29" s="5" t="s">
        <v>13</v>
      </c>
      <c r="G29" s="5"/>
      <c r="H29" s="19" t="s">
        <v>155</v>
      </c>
      <c r="I29" s="19">
        <v>14</v>
      </c>
      <c r="J29" s="19">
        <v>16</v>
      </c>
      <c r="K29" s="19"/>
      <c r="L29" s="19"/>
      <c r="M29" s="19"/>
      <c r="N29" s="5"/>
      <c r="O29" s="5"/>
    </row>
    <row r="30" spans="1:15" ht="43.35" customHeight="1">
      <c r="A30" s="69">
        <v>2</v>
      </c>
      <c r="B30" s="70" t="s">
        <v>553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155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242</v>
      </c>
      <c r="B31" s="24" t="s">
        <v>554</v>
      </c>
      <c r="C31" s="19" t="s">
        <v>19</v>
      </c>
      <c r="D31" s="19">
        <v>3</v>
      </c>
      <c r="E31" s="5"/>
      <c r="F31" s="5" t="s">
        <v>13</v>
      </c>
      <c r="G31" s="5"/>
      <c r="H31" s="19"/>
      <c r="I31" s="19">
        <v>10</v>
      </c>
      <c r="J31" s="19">
        <v>20</v>
      </c>
      <c r="K31" s="19"/>
      <c r="L31" s="19"/>
      <c r="M31" s="19"/>
      <c r="N31" s="5"/>
      <c r="O31" s="5"/>
    </row>
    <row r="32" spans="1:15" ht="43.35" customHeight="1">
      <c r="A32" s="22" t="s">
        <v>244</v>
      </c>
      <c r="B32" s="24" t="s">
        <v>555</v>
      </c>
      <c r="C32" s="19" t="s">
        <v>19</v>
      </c>
      <c r="D32" s="19">
        <v>3</v>
      </c>
      <c r="E32" s="5"/>
      <c r="F32" s="5" t="s">
        <v>13</v>
      </c>
      <c r="G32" s="5"/>
      <c r="H32" s="19"/>
      <c r="I32" s="19">
        <v>10</v>
      </c>
      <c r="J32" s="19">
        <v>20</v>
      </c>
      <c r="K32" s="19"/>
      <c r="L32" s="19"/>
      <c r="M32" s="19"/>
      <c r="N32" s="5"/>
      <c r="O32" s="5"/>
    </row>
    <row r="33" spans="1:15" ht="43.35" customHeight="1">
      <c r="A33" s="69">
        <v>3</v>
      </c>
      <c r="B33" s="70" t="s">
        <v>556</v>
      </c>
      <c r="C33" s="19" t="s">
        <v>11</v>
      </c>
      <c r="D33" s="19">
        <v>6</v>
      </c>
      <c r="E33" s="5"/>
      <c r="F33" s="5" t="s">
        <v>13</v>
      </c>
      <c r="G33" s="5"/>
      <c r="H33" s="19"/>
      <c r="I33" s="19"/>
      <c r="J33" s="19"/>
      <c r="K33" s="19"/>
      <c r="L33" s="19"/>
      <c r="M33" s="19"/>
      <c r="N33" s="5"/>
      <c r="O33" s="5" t="s">
        <v>557</v>
      </c>
    </row>
    <row r="34" spans="1:15" ht="43.35" customHeight="1">
      <c r="A34" s="22" t="s">
        <v>249</v>
      </c>
      <c r="B34" s="24" t="s">
        <v>558</v>
      </c>
      <c r="C34" s="19" t="s">
        <v>19</v>
      </c>
      <c r="D34" s="19">
        <v>2</v>
      </c>
      <c r="E34" s="5"/>
      <c r="F34" s="5" t="s">
        <v>13</v>
      </c>
      <c r="G34" s="5"/>
      <c r="H34" s="19"/>
      <c r="I34" s="19">
        <v>20</v>
      </c>
      <c r="J34" s="19"/>
      <c r="K34" s="19"/>
      <c r="L34" s="19"/>
      <c r="M34" s="19"/>
      <c r="N34" s="5"/>
      <c r="O34" s="5"/>
    </row>
    <row r="35" spans="1:15" ht="43.35" customHeight="1">
      <c r="A35" s="22" t="s">
        <v>257</v>
      </c>
      <c r="B35" s="24" t="s">
        <v>559</v>
      </c>
      <c r="C35" s="19" t="s">
        <v>19</v>
      </c>
      <c r="D35" s="19">
        <v>2</v>
      </c>
      <c r="E35" s="5"/>
      <c r="F35" s="5" t="s">
        <v>13</v>
      </c>
      <c r="G35" s="5"/>
      <c r="H35" s="19"/>
      <c r="I35" s="19">
        <v>20</v>
      </c>
      <c r="J35" s="19"/>
      <c r="K35" s="19"/>
      <c r="L35" s="19"/>
      <c r="M35" s="19"/>
      <c r="N35" s="5"/>
      <c r="O35" s="5"/>
    </row>
    <row r="36" spans="1:15" ht="43.35" customHeight="1">
      <c r="A36" s="22" t="s">
        <v>506</v>
      </c>
      <c r="B36" s="24" t="s">
        <v>560</v>
      </c>
      <c r="C36" s="19" t="s">
        <v>19</v>
      </c>
      <c r="D36" s="19">
        <v>2</v>
      </c>
      <c r="E36" s="5"/>
      <c r="F36" s="5" t="s">
        <v>13</v>
      </c>
      <c r="G36" s="5"/>
      <c r="H36" s="19"/>
      <c r="I36" s="19">
        <v>20</v>
      </c>
      <c r="J36" s="19"/>
      <c r="K36" s="19"/>
      <c r="L36" s="19"/>
      <c r="M36" s="19"/>
      <c r="N36" s="5"/>
      <c r="O36" s="5"/>
    </row>
    <row r="37" spans="1:15" ht="43.35" customHeight="1">
      <c r="A37" s="69">
        <v>4</v>
      </c>
      <c r="B37" s="70" t="s">
        <v>508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561</v>
      </c>
    </row>
    <row r="38" spans="1:15" ht="43.35" customHeight="1">
      <c r="A38" s="22"/>
      <c r="B38" s="24" t="s">
        <v>227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 t="s">
        <v>562</v>
      </c>
      <c r="O38" s="5"/>
    </row>
    <row r="39" spans="1:15" ht="43.35" customHeight="1">
      <c r="A39" s="22" t="s">
        <v>345</v>
      </c>
      <c r="B39" s="70" t="s">
        <v>563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127</v>
      </c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346</v>
      </c>
      <c r="B40" s="24" t="s">
        <v>564</v>
      </c>
      <c r="C40" s="19" t="s">
        <v>19</v>
      </c>
      <c r="D40" s="19"/>
      <c r="E40" s="5"/>
      <c r="F40" s="5" t="s">
        <v>13</v>
      </c>
      <c r="G40" s="5"/>
      <c r="H40" s="19" t="s">
        <v>127</v>
      </c>
      <c r="I40" s="19">
        <v>15</v>
      </c>
      <c r="J40" s="19"/>
      <c r="K40" s="19"/>
      <c r="L40" s="19"/>
      <c r="M40" s="19" t="s">
        <v>20</v>
      </c>
      <c r="N40" s="5" t="s">
        <v>263</v>
      </c>
      <c r="O40" s="5"/>
    </row>
    <row r="41" spans="1:15" ht="43.35" customHeight="1">
      <c r="A41" s="22" t="s">
        <v>347</v>
      </c>
      <c r="B41" s="24" t="s">
        <v>565</v>
      </c>
      <c r="C41" s="19" t="s">
        <v>19</v>
      </c>
      <c r="D41" s="19"/>
      <c r="E41" s="5"/>
      <c r="F41" s="5" t="s">
        <v>13</v>
      </c>
      <c r="G41" s="5"/>
      <c r="H41" s="19" t="s">
        <v>127</v>
      </c>
      <c r="I41" s="19">
        <v>15</v>
      </c>
      <c r="J41" s="19"/>
      <c r="K41" s="19"/>
      <c r="L41" s="19"/>
      <c r="M41" s="19" t="s">
        <v>20</v>
      </c>
      <c r="N41" s="5" t="s">
        <v>263</v>
      </c>
      <c r="O41" s="5"/>
    </row>
    <row r="42" spans="1:15" ht="43.35" customHeight="1">
      <c r="A42" s="22" t="s">
        <v>348</v>
      </c>
      <c r="B42" s="89" t="s">
        <v>566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349</v>
      </c>
      <c r="B43" s="91" t="s">
        <v>567</v>
      </c>
      <c r="C43" s="19" t="s">
        <v>19</v>
      </c>
      <c r="D43" s="19">
        <v>3</v>
      </c>
      <c r="E43" s="5"/>
      <c r="F43" s="5"/>
      <c r="G43" s="5"/>
      <c r="H43" s="19" t="s">
        <v>130</v>
      </c>
      <c r="I43" s="37">
        <v>20</v>
      </c>
      <c r="J43" s="37"/>
      <c r="K43" s="19"/>
      <c r="L43" s="19"/>
      <c r="M43" s="19" t="s">
        <v>20</v>
      </c>
      <c r="N43" s="74" t="s">
        <v>83</v>
      </c>
      <c r="O43" s="6"/>
    </row>
    <row r="44" spans="1:15" ht="43.35" customHeight="1">
      <c r="A44" s="22" t="s">
        <v>353</v>
      </c>
      <c r="B44" s="91" t="s">
        <v>568</v>
      </c>
      <c r="C44" s="19" t="s">
        <v>19</v>
      </c>
      <c r="D44" s="19">
        <v>3</v>
      </c>
      <c r="E44" s="5"/>
      <c r="F44" s="5"/>
      <c r="G44" s="5"/>
      <c r="H44" s="19" t="s">
        <v>130</v>
      </c>
      <c r="I44" s="37">
        <v>20</v>
      </c>
      <c r="J44" s="37"/>
      <c r="K44" s="19"/>
      <c r="L44" s="19"/>
      <c r="M44" s="19" t="s">
        <v>20</v>
      </c>
      <c r="N44" s="74" t="s">
        <v>83</v>
      </c>
      <c r="O44" s="6"/>
    </row>
    <row r="45" spans="1:15" ht="43.35" customHeight="1">
      <c r="A45" s="69" t="s">
        <v>356</v>
      </c>
      <c r="B45" s="70" t="s">
        <v>569</v>
      </c>
      <c r="C45" s="19" t="s">
        <v>11</v>
      </c>
      <c r="D45" s="19">
        <v>6</v>
      </c>
      <c r="E45" s="5"/>
      <c r="F45" s="5"/>
      <c r="G45" s="5"/>
      <c r="H45" s="19" t="s">
        <v>126</v>
      </c>
      <c r="I45" s="19"/>
      <c r="J45" s="19"/>
      <c r="K45" s="19"/>
      <c r="L45" s="19"/>
      <c r="M45" s="19" t="s">
        <v>20</v>
      </c>
      <c r="N45" s="5" t="s">
        <v>81</v>
      </c>
      <c r="O45" s="6"/>
    </row>
    <row r="46" spans="1:15" ht="43.35" customHeight="1">
      <c r="A46" s="22" t="s">
        <v>357</v>
      </c>
      <c r="B46" s="24" t="s">
        <v>570</v>
      </c>
      <c r="C46" s="19" t="s">
        <v>19</v>
      </c>
      <c r="D46" s="19">
        <v>3</v>
      </c>
      <c r="E46" s="5"/>
      <c r="F46" s="5"/>
      <c r="G46" s="5"/>
      <c r="H46" s="19" t="s">
        <v>126</v>
      </c>
      <c r="I46" s="19">
        <v>20</v>
      </c>
      <c r="J46" s="19"/>
      <c r="K46" s="19"/>
      <c r="L46" s="19"/>
      <c r="M46" s="19" t="s">
        <v>20</v>
      </c>
      <c r="N46" s="5" t="s">
        <v>81</v>
      </c>
      <c r="O46" s="6"/>
    </row>
    <row r="47" spans="1:15" ht="43.35" customHeight="1">
      <c r="A47" s="22" t="s">
        <v>360</v>
      </c>
      <c r="B47" s="24" t="s">
        <v>571</v>
      </c>
      <c r="C47" s="19" t="s">
        <v>19</v>
      </c>
      <c r="D47" s="19">
        <v>3</v>
      </c>
      <c r="E47" s="5"/>
      <c r="F47" s="5"/>
      <c r="G47" s="5"/>
      <c r="H47" s="19" t="s">
        <v>126</v>
      </c>
      <c r="I47" s="19">
        <v>20</v>
      </c>
      <c r="J47" s="19"/>
      <c r="K47" s="19"/>
      <c r="L47" s="19"/>
      <c r="M47" s="19" t="s">
        <v>20</v>
      </c>
      <c r="N47" s="5" t="s">
        <v>81</v>
      </c>
      <c r="O47" s="6"/>
    </row>
    <row r="48" spans="1:15" ht="43.35" customHeight="1">
      <c r="A48" s="69" t="s">
        <v>467</v>
      </c>
      <c r="B48" s="70" t="s">
        <v>572</v>
      </c>
      <c r="C48" s="19" t="s">
        <v>11</v>
      </c>
      <c r="D48" s="19">
        <v>6</v>
      </c>
      <c r="E48" s="74"/>
      <c r="F48" s="74"/>
      <c r="G48" s="74" t="s">
        <v>573</v>
      </c>
      <c r="H48" s="10"/>
      <c r="I48" s="19"/>
      <c r="J48" s="19"/>
      <c r="K48" s="19"/>
      <c r="L48" s="19"/>
      <c r="M48" s="19" t="s">
        <v>20</v>
      </c>
      <c r="N48" s="74" t="s">
        <v>80</v>
      </c>
      <c r="O48" s="6"/>
    </row>
    <row r="49" spans="1:15" ht="43.35" customHeight="1">
      <c r="A49" s="22" t="s">
        <v>468</v>
      </c>
      <c r="B49" s="24" t="s">
        <v>574</v>
      </c>
      <c r="C49" s="19" t="s">
        <v>26</v>
      </c>
      <c r="D49" s="10"/>
      <c r="E49" s="6"/>
      <c r="F49" s="6"/>
      <c r="G49" s="6"/>
      <c r="H49" s="10"/>
      <c r="I49" s="19"/>
      <c r="J49" s="19"/>
      <c r="K49" s="19"/>
      <c r="L49" s="19"/>
      <c r="M49" s="19"/>
      <c r="N49" s="6"/>
      <c r="O49" s="6"/>
    </row>
    <row r="50" spans="1:15" ht="43.35" customHeight="1">
      <c r="A50" s="22"/>
      <c r="B50" s="24" t="s">
        <v>227</v>
      </c>
      <c r="C50" s="19" t="s">
        <v>29</v>
      </c>
      <c r="D50" s="10"/>
      <c r="E50" s="6"/>
      <c r="F50" s="6"/>
      <c r="G50" s="6"/>
      <c r="H50" s="10"/>
      <c r="I50" s="19"/>
      <c r="J50" s="19"/>
      <c r="K50" s="19"/>
      <c r="L50" s="19"/>
      <c r="M50" s="20"/>
      <c r="N50" s="7"/>
      <c r="O50" s="6"/>
    </row>
    <row r="51" spans="1:15" ht="43.35" customHeight="1">
      <c r="A51" s="22" t="s">
        <v>524</v>
      </c>
      <c r="B51" s="24" t="s">
        <v>575</v>
      </c>
      <c r="C51" s="19" t="s">
        <v>19</v>
      </c>
      <c r="D51" s="10"/>
      <c r="E51" s="6"/>
      <c r="F51" s="6"/>
      <c r="G51" s="6" t="s">
        <v>576</v>
      </c>
      <c r="H51" s="10"/>
      <c r="I51" s="19"/>
      <c r="J51" s="19">
        <v>20</v>
      </c>
      <c r="K51" s="19"/>
      <c r="L51" s="19"/>
      <c r="M51" s="19" t="s">
        <v>20</v>
      </c>
      <c r="N51" s="74" t="s">
        <v>80</v>
      </c>
      <c r="O51" s="7"/>
    </row>
    <row r="52" spans="1:15" ht="43.35" customHeight="1">
      <c r="A52" s="22" t="s">
        <v>470</v>
      </c>
      <c r="B52" s="24" t="s">
        <v>577</v>
      </c>
      <c r="C52" s="19" t="s">
        <v>19</v>
      </c>
      <c r="D52" s="10"/>
      <c r="E52" s="6"/>
      <c r="F52" s="6"/>
      <c r="G52" s="6" t="s">
        <v>578</v>
      </c>
      <c r="H52" s="10"/>
      <c r="I52" s="19"/>
      <c r="J52" s="19">
        <v>20</v>
      </c>
      <c r="K52" s="19"/>
      <c r="L52" s="19"/>
      <c r="M52" s="19" t="s">
        <v>20</v>
      </c>
      <c r="N52" s="74" t="s">
        <v>80</v>
      </c>
      <c r="O52" s="6"/>
    </row>
    <row r="53" spans="1:15" ht="43.35" customHeight="1">
      <c r="A53" s="22" t="s">
        <v>529</v>
      </c>
      <c r="B53" s="24" t="s">
        <v>579</v>
      </c>
      <c r="C53" s="19" t="s">
        <v>19</v>
      </c>
      <c r="D53" s="10"/>
      <c r="E53" s="6"/>
      <c r="F53" s="6"/>
      <c r="G53" s="6" t="s">
        <v>580</v>
      </c>
      <c r="H53" s="10"/>
      <c r="I53" s="19"/>
      <c r="J53" s="19">
        <v>20</v>
      </c>
      <c r="K53" s="19"/>
      <c r="L53" s="19"/>
      <c r="M53" s="19" t="s">
        <v>20</v>
      </c>
      <c r="N53" s="74" t="s">
        <v>80</v>
      </c>
      <c r="O53" s="6"/>
    </row>
    <row r="54" spans="1:15" ht="43.35" customHeight="1">
      <c r="A54" s="22" t="s">
        <v>532</v>
      </c>
      <c r="B54" s="24" t="s">
        <v>581</v>
      </c>
      <c r="C54" s="19" t="s">
        <v>19</v>
      </c>
      <c r="D54" s="10"/>
      <c r="E54" s="6"/>
      <c r="F54" s="6"/>
      <c r="G54" s="6" t="s">
        <v>582</v>
      </c>
      <c r="H54" s="10"/>
      <c r="I54" s="19"/>
      <c r="J54" s="19">
        <v>20</v>
      </c>
      <c r="K54" s="19"/>
      <c r="L54" s="19"/>
      <c r="M54" s="19" t="s">
        <v>20</v>
      </c>
      <c r="N54" s="74" t="s">
        <v>80</v>
      </c>
      <c r="O54" s="6"/>
    </row>
    <row r="55" spans="1:15" ht="43.35" customHeight="1">
      <c r="A55" s="22" t="s">
        <v>471</v>
      </c>
      <c r="B55" s="24" t="s">
        <v>583</v>
      </c>
      <c r="C55" s="19" t="s">
        <v>26</v>
      </c>
      <c r="D55" s="10"/>
      <c r="E55" s="6"/>
      <c r="F55" s="6"/>
      <c r="G55" s="6"/>
      <c r="H55" s="10"/>
      <c r="I55" s="19"/>
      <c r="J55" s="19"/>
      <c r="K55" s="19"/>
      <c r="L55" s="19"/>
      <c r="M55" s="19"/>
      <c r="N55" s="6"/>
      <c r="O55" s="6"/>
    </row>
    <row r="56" spans="1:15" ht="43.35" customHeight="1">
      <c r="A56" s="22"/>
      <c r="B56" s="24" t="s">
        <v>227</v>
      </c>
      <c r="C56" s="19" t="s">
        <v>29</v>
      </c>
      <c r="D56" s="10"/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35" customHeight="1">
      <c r="A57" s="22" t="s">
        <v>472</v>
      </c>
      <c r="B57" s="24" t="s">
        <v>584</v>
      </c>
      <c r="C57" s="19" t="s">
        <v>19</v>
      </c>
      <c r="D57" s="10"/>
      <c r="E57" s="6"/>
      <c r="F57" s="6"/>
      <c r="G57" s="6" t="s">
        <v>585</v>
      </c>
      <c r="H57" s="10"/>
      <c r="I57" s="19"/>
      <c r="J57" s="19">
        <v>20</v>
      </c>
      <c r="K57" s="19"/>
      <c r="L57" s="19"/>
      <c r="M57" s="19" t="s">
        <v>20</v>
      </c>
      <c r="N57" s="74" t="s">
        <v>80</v>
      </c>
      <c r="O57" s="6"/>
    </row>
    <row r="58" spans="1:15" ht="43.35" customHeight="1">
      <c r="A58" s="22" t="s">
        <v>473</v>
      </c>
      <c r="B58" s="24" t="s">
        <v>586</v>
      </c>
      <c r="C58" s="19" t="s">
        <v>19</v>
      </c>
      <c r="D58" s="10"/>
      <c r="E58" s="6"/>
      <c r="F58" s="6"/>
      <c r="G58" s="6" t="s">
        <v>587</v>
      </c>
      <c r="H58" s="10"/>
      <c r="I58" s="19"/>
      <c r="J58" s="19">
        <v>20</v>
      </c>
      <c r="K58" s="19"/>
      <c r="L58" s="19"/>
      <c r="M58" s="19" t="s">
        <v>20</v>
      </c>
      <c r="N58" s="74" t="s">
        <v>80</v>
      </c>
      <c r="O58" s="6"/>
    </row>
    <row r="59" spans="1:15" ht="43.35" customHeight="1">
      <c r="A59" s="22" t="s">
        <v>474</v>
      </c>
      <c r="B59" s="24" t="s">
        <v>588</v>
      </c>
      <c r="C59" s="19" t="s">
        <v>19</v>
      </c>
      <c r="D59" s="10"/>
      <c r="E59" s="6"/>
      <c r="F59" s="6"/>
      <c r="G59" s="6" t="s">
        <v>589</v>
      </c>
      <c r="H59" s="10"/>
      <c r="I59" s="19"/>
      <c r="J59" s="19">
        <v>20</v>
      </c>
      <c r="K59" s="19"/>
      <c r="L59" s="19"/>
      <c r="M59" s="19" t="s">
        <v>20</v>
      </c>
      <c r="N59" s="74" t="s">
        <v>80</v>
      </c>
      <c r="O59" s="6"/>
    </row>
    <row r="60" spans="1:15" ht="43.35" customHeight="1">
      <c r="A60" s="22" t="s">
        <v>475</v>
      </c>
      <c r="B60" s="24" t="s">
        <v>590</v>
      </c>
      <c r="C60" s="19" t="s">
        <v>19</v>
      </c>
      <c r="D60" s="10"/>
      <c r="E60" s="6"/>
      <c r="F60" s="6"/>
      <c r="G60" s="6" t="s">
        <v>591</v>
      </c>
      <c r="H60" s="10"/>
      <c r="I60" s="19"/>
      <c r="J60" s="19">
        <v>20</v>
      </c>
      <c r="K60" s="19"/>
      <c r="L60" s="19"/>
      <c r="M60" s="19" t="s">
        <v>20</v>
      </c>
      <c r="N60" s="74" t="s">
        <v>80</v>
      </c>
      <c r="O60" s="6"/>
    </row>
    <row r="61" spans="1:15" ht="43.3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phoneticPr fontId="19" type="noConversion"/>
  <conditionalFormatting sqref="A1:A7 D1:E9 G1:N9 E10 K10:N11">
    <cfRule type="expression" dxfId="64" priority="44">
      <formula>$C1="Option"</formula>
    </cfRule>
  </conditionalFormatting>
  <conditionalFormatting sqref="A12:A1001 D12:E1001 G12:N1001">
    <cfRule type="expression" dxfId="63" priority="1">
      <formula>$C12="Option"</formula>
    </cfRule>
  </conditionalFormatting>
  <conditionalFormatting sqref="A39:A44">
    <cfRule type="expression" dxfId="62" priority="21">
      <formula>$F39="Fermeture"</formula>
    </cfRule>
    <cfRule type="expression" dxfId="61" priority="22">
      <formula>$F39="Modification"</formula>
    </cfRule>
    <cfRule type="expression" dxfId="60" priority="23">
      <formula>$F39="Création"</formula>
    </cfRule>
  </conditionalFormatting>
  <conditionalFormatting sqref="A25:B26">
    <cfRule type="expression" dxfId="59" priority="40">
      <formula>$F25="Création"</formula>
    </cfRule>
    <cfRule type="expression" dxfId="58" priority="39">
      <formula>$F25="Modification"</formula>
    </cfRule>
    <cfRule type="expression" dxfId="57" priority="38">
      <formula>$F25="Fermeture"</formula>
    </cfRule>
  </conditionalFormatting>
  <conditionalFormatting sqref="A48:L60">
    <cfRule type="expression" dxfId="56" priority="2">
      <formula>$F48="Fermeture"</formula>
    </cfRule>
    <cfRule type="expression" dxfId="55" priority="3">
      <formula>$F48="Modification"</formula>
    </cfRule>
    <cfRule type="expression" dxfId="54" priority="4">
      <formula>$F48="Création"</formula>
    </cfRule>
  </conditionalFormatting>
  <conditionalFormatting sqref="A37:N38">
    <cfRule type="expression" dxfId="53" priority="31">
      <formula>$F37="Fermeture"</formula>
    </cfRule>
    <cfRule type="expression" dxfId="52" priority="33">
      <formula>$F37="Création"</formula>
    </cfRule>
    <cfRule type="expression" dxfId="51" priority="32">
      <formula>$F37="Modification"</formula>
    </cfRule>
  </conditionalFormatting>
  <conditionalFormatting sqref="A45:N47">
    <cfRule type="expression" dxfId="50" priority="10">
      <formula>$F45="Fermeture"</formula>
    </cfRule>
    <cfRule type="expression" dxfId="49" priority="11">
      <formula>$F45="Modification"</formula>
    </cfRule>
    <cfRule type="expression" dxfId="48" priority="12">
      <formula>$F45="Création"</formula>
    </cfRule>
  </conditionalFormatting>
  <conditionalFormatting sqref="A1:O7 C8:O9 C10 E10 K10:O11 A12:O12 A13:H13 K13:O16 A14:F14 A15:H15 A16:F16 A17:O24 C25:O26 A27:O36 O37:O60 A61:O999">
    <cfRule type="expression" dxfId="47" priority="48">
      <formula>$F1="Modification"</formula>
    </cfRule>
    <cfRule type="expression" dxfId="46" priority="49">
      <formula>$F1="Création"</formula>
    </cfRule>
  </conditionalFormatting>
  <conditionalFormatting sqref="A1:O7 C8:O9 K10:O11 A12:O12 K13:O16 A17:O24 C25:O26 A27:O36 E10 A61:O999 A13:H13 A14:F14 A15:H15 A16:F16 C10 O37:O60">
    <cfRule type="expression" dxfId="45" priority="47">
      <formula>$F1="Fermeture"</formula>
    </cfRule>
  </conditionalFormatting>
  <conditionalFormatting sqref="B26">
    <cfRule type="expression" dxfId="44" priority="41">
      <formula>$F26="Fermeture"</formula>
    </cfRule>
    <cfRule type="expression" dxfId="43" priority="42">
      <formula>$F26="Modification"</formula>
    </cfRule>
    <cfRule type="expression" dxfId="42" priority="43">
      <formula>$F26="Création"</formula>
    </cfRule>
  </conditionalFormatting>
  <conditionalFormatting sqref="B39">
    <cfRule type="expression" dxfId="41" priority="24">
      <formula>$F40="Fermeture"</formula>
    </cfRule>
    <cfRule type="expression" dxfId="40" priority="26">
      <formula>$F40="Création"</formula>
    </cfRule>
    <cfRule type="expression" dxfId="39" priority="25">
      <formula>$F40="Modification"</formula>
    </cfRule>
  </conditionalFormatting>
  <conditionalFormatting sqref="B41:N44">
    <cfRule type="expression" dxfId="38" priority="20">
      <formula>$F41="Création"</formula>
    </cfRule>
    <cfRule type="expression" dxfId="37" priority="19">
      <formula>$F41="Modification"</formula>
    </cfRule>
    <cfRule type="expression" dxfId="36" priority="18">
      <formula>$F41="Fermeture"</formula>
    </cfRule>
  </conditionalFormatting>
  <conditionalFormatting sqref="C39:G39 H39:N40 B40:G40">
    <cfRule type="expression" dxfId="35" priority="29">
      <formula>$F39="Modification"</formula>
    </cfRule>
    <cfRule type="expression" dxfId="34" priority="30">
      <formula>$F39="Création"</formula>
    </cfRule>
  </conditionalFormatting>
  <conditionalFormatting sqref="H39:N40 C39:G39 B40:G40">
    <cfRule type="expression" dxfId="33" priority="28">
      <formula>$F39="Fermeture"</formula>
    </cfRule>
  </conditionalFormatting>
  <conditionalFormatting sqref="M48:N60">
    <cfRule type="expression" dxfId="32" priority="8">
      <formula>$F48="Création"</formula>
    </cfRule>
    <cfRule type="expression" dxfId="31" priority="7">
      <formula>$F48="Modification"</formula>
    </cfRule>
    <cfRule type="expression" dxfId="30" priority="6">
      <formula>$F48="Fermeture"</formula>
    </cfRule>
  </conditionalFormatting>
  <conditionalFormatting sqref="N1:N36">
    <cfRule type="expression" dxfId="29" priority="46">
      <formula>$M1="Porteuse"</formula>
    </cfRule>
  </conditionalFormatting>
  <conditionalFormatting sqref="N37:N999">
    <cfRule type="expression" dxfId="28" priority="5">
      <formula>$M37="Porteuse"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Normal="100" zoomScalePageLayoutView="55" workbookViewId="0">
      <pane ySplit="18" topLeftCell="A19" activePane="bottomLeft" state="frozen"/>
      <selection activeCell="D25" sqref="D25"/>
      <selection pane="bottomLeft" activeCell="A30" sqref="A30"/>
    </sheetView>
  </sheetViews>
  <sheetFormatPr baseColWidth="10" defaultColWidth="11.42578125" defaultRowHeight="15"/>
  <cols>
    <col min="1" max="1" width="52.42578125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45" customHeight="1">
      <c r="A7" s="185" t="s">
        <v>363</v>
      </c>
      <c r="B7" s="137" t="str">
        <f>'Fiche Générale'!B3</f>
        <v>Portail_SHS</v>
      </c>
      <c r="C7" s="161" t="s">
        <v>364</v>
      </c>
      <c r="D7" s="140"/>
      <c r="E7" s="160" t="str">
        <f>'Fiche Générale'!B4</f>
        <v>Sciences de l'éducation et de la formation</v>
      </c>
      <c r="F7" s="137"/>
      <c r="G7" s="140" t="s">
        <v>365</v>
      </c>
      <c r="H7" s="98" t="str">
        <f>'Fiche Générale'!B5</f>
        <v>Code à créer dans Apogée</v>
      </c>
      <c r="I7" s="98"/>
      <c r="J7" s="33"/>
      <c r="K7" s="18"/>
    </row>
    <row r="8" spans="1:19" ht="14.45" customHeight="1">
      <c r="A8" s="186"/>
      <c r="B8" s="137"/>
      <c r="C8" s="161"/>
      <c r="D8" s="140"/>
      <c r="E8" s="160"/>
      <c r="F8" s="137"/>
      <c r="G8" s="140"/>
      <c r="H8" s="98"/>
      <c r="I8" s="98"/>
      <c r="J8" s="33"/>
      <c r="K8" s="18"/>
    </row>
    <row r="9" spans="1:19" ht="14.45" customHeight="1">
      <c r="A9" s="186"/>
      <c r="B9" s="137"/>
      <c r="C9" s="161"/>
      <c r="D9" s="140"/>
      <c r="E9" s="160"/>
      <c r="F9" s="137"/>
      <c r="G9" s="140"/>
      <c r="H9" s="98"/>
      <c r="I9" s="98"/>
      <c r="J9" s="33"/>
      <c r="K9" s="18"/>
    </row>
    <row r="10" spans="1:19" ht="14.45" customHeight="1">
      <c r="A10" s="186"/>
      <c r="B10" s="137"/>
      <c r="C10" s="153" t="s">
        <v>205</v>
      </c>
      <c r="D10" s="153"/>
      <c r="E10" s="162">
        <f>'Fiche Générale'!B9</f>
        <v>0</v>
      </c>
      <c r="F10" s="162"/>
      <c r="G10" s="162"/>
      <c r="H10" s="162"/>
      <c r="I10" s="162"/>
      <c r="J10" s="33"/>
      <c r="K10" s="18"/>
    </row>
    <row r="11" spans="1:19" ht="14.45" customHeight="1">
      <c r="A11" s="186"/>
      <c r="B11" s="137"/>
      <c r="C11" s="153"/>
      <c r="D11" s="153"/>
      <c r="E11" s="162"/>
      <c r="F11" s="162"/>
      <c r="G11" s="162"/>
      <c r="H11" s="162"/>
      <c r="I11" s="162"/>
      <c r="J11" s="33"/>
      <c r="K11" s="18"/>
    </row>
    <row r="12" spans="1:19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</row>
    <row r="13" spans="1:19">
      <c r="A13" s="169" t="s">
        <v>206</v>
      </c>
      <c r="B13" s="97" t="str">
        <f>'S4 Maquette'!B13</f>
        <v>2ème année de Portail</v>
      </c>
      <c r="C13" s="97"/>
      <c r="D13" s="169" t="s">
        <v>368</v>
      </c>
      <c r="E13" s="182">
        <f>'S4 Maquette'!E13</f>
        <v>0</v>
      </c>
      <c r="F13" s="182"/>
      <c r="G13" s="182"/>
      <c r="I13" s="35"/>
      <c r="J13" s="35"/>
      <c r="M13" s="135"/>
      <c r="N13" s="136"/>
      <c r="O13" s="173"/>
      <c r="P13" s="135"/>
      <c r="Q13" s="136"/>
      <c r="R13" s="136"/>
      <c r="S13" s="173"/>
    </row>
    <row r="14" spans="1:19">
      <c r="A14" s="171"/>
      <c r="B14" s="97"/>
      <c r="C14" s="97"/>
      <c r="D14" s="171"/>
      <c r="E14" s="182"/>
      <c r="F14" s="182"/>
      <c r="G14" s="182"/>
      <c r="I14" s="35"/>
      <c r="J14" s="35"/>
      <c r="M14" s="132" t="s">
        <v>369</v>
      </c>
      <c r="N14" s="133" t="s">
        <v>370</v>
      </c>
      <c r="O14" s="172"/>
      <c r="P14" s="138"/>
      <c r="Q14" s="176"/>
      <c r="R14" s="183"/>
      <c r="S14" s="169"/>
    </row>
    <row r="15" spans="1:19">
      <c r="A15" s="169" t="s">
        <v>371</v>
      </c>
      <c r="B15" s="100" t="str">
        <f>'S4 Maquette'!B15</f>
        <v>Semestre 4</v>
      </c>
      <c r="C15" s="101"/>
      <c r="D15" s="169" t="s">
        <v>372</v>
      </c>
      <c r="E15" s="182">
        <f>'S4 Maquette'!E15:F16</f>
        <v>0</v>
      </c>
      <c r="F15" s="182"/>
      <c r="G15" s="182"/>
      <c r="I15" s="35"/>
      <c r="J15" s="35"/>
      <c r="M15" s="132"/>
      <c r="N15" s="179"/>
      <c r="O15" s="180"/>
      <c r="P15" s="138"/>
      <c r="Q15" s="177"/>
      <c r="R15" s="183"/>
      <c r="S15" s="170"/>
    </row>
    <row r="16" spans="1:19">
      <c r="A16" s="171"/>
      <c r="B16" s="103"/>
      <c r="C16" s="104"/>
      <c r="D16" s="171"/>
      <c r="E16" s="182"/>
      <c r="F16" s="182"/>
      <c r="G16" s="182"/>
      <c r="I16" s="35"/>
      <c r="J16" s="35"/>
      <c r="M16" s="132"/>
      <c r="N16" s="179"/>
      <c r="O16" s="180"/>
      <c r="P16" s="138"/>
      <c r="Q16" s="177"/>
      <c r="R16" s="183"/>
      <c r="S16" s="170"/>
    </row>
    <row r="17" spans="1:23">
      <c r="L17" s="14"/>
      <c r="M17" s="132"/>
      <c r="N17" s="135"/>
      <c r="O17" s="173"/>
      <c r="P17" s="138"/>
      <c r="Q17" s="178"/>
      <c r="R17" s="183"/>
      <c r="S17" s="171"/>
    </row>
    <row r="18" spans="1:23" ht="59.45" customHeight="1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592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6" customHeight="1">
      <c r="A19" s="54" t="str">
        <f>'S4 Maquette'!B19</f>
        <v>Compétences transversales S4</v>
      </c>
      <c r="B19" s="38" t="str">
        <f>'S4 Maquette'!C19</f>
        <v>UE</v>
      </c>
      <c r="C19" s="55">
        <f>'S4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54" t="str">
        <f>'S4 Maquette'!B20</f>
        <v>Compétences écrites 2</v>
      </c>
      <c r="B20" s="38" t="str">
        <f>'S4 Maquette'!C20</f>
        <v>ECUE</v>
      </c>
      <c r="C20" s="61">
        <f>'S4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54" t="str">
        <f>'S4 Maquette'!B21</f>
        <v>Compétences numériques 2</v>
      </c>
      <c r="B21" s="38" t="str">
        <f>'S4 Maquette'!C21</f>
        <v>ECUE</v>
      </c>
      <c r="C21" s="61">
        <f>'S4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54" t="str">
        <f>'S4 Maquette'!B22</f>
        <v>Langue Vivante-4</v>
      </c>
      <c r="B22" s="38" t="str">
        <f>'S4 Maquette'!C22</f>
        <v>ECUE</v>
      </c>
      <c r="C22" s="61">
        <f>'S4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'S4 Maquette'!B23</f>
        <v>Min 1 Max 1</v>
      </c>
      <c r="B23" s="38" t="str">
        <f>'S4 Maquette'!C23</f>
        <v>OPTION</v>
      </c>
      <c r="C23" s="61">
        <f>'S4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'S4 Maquette'!B24</f>
        <v>Anglais 4</v>
      </c>
      <c r="B24" s="38" t="str">
        <f>'S4 Maquette'!C24</f>
        <v>ECUE</v>
      </c>
      <c r="C24" s="61">
        <f>'S4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'S4 Maquette'!B25</f>
        <v>Espagnol</v>
      </c>
      <c r="B25" s="38" t="str">
        <f>'S4 Maquette'!C25</f>
        <v>ECUE</v>
      </c>
      <c r="C25" s="61">
        <f>'S4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'S4 Maquette'!B26</f>
        <v>Italien</v>
      </c>
      <c r="B26" s="38" t="str">
        <f>'S4 Maquette'!C26</f>
        <v>ECUE</v>
      </c>
      <c r="C26" s="61">
        <f>'S4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'S4 Maquette'!B27</f>
        <v>UE Disciplinaire Sciences de l'Éducation et de la Formation (5)</v>
      </c>
      <c r="B27" s="41" t="str">
        <f>'S4 Maquette'!C27</f>
        <v>UE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37" t="s">
        <v>389</v>
      </c>
      <c r="J27" s="67" t="s">
        <v>391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'S4 Maquette'!B28</f>
        <v>Processus d'enseignement et d'apprentissage (2)</v>
      </c>
      <c r="B28" s="41" t="str">
        <f>'S4 Maquette'!C28</f>
        <v>ECUE</v>
      </c>
      <c r="C28" s="39"/>
      <c r="D28" s="93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37" t="s">
        <v>389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'S4 Maquette'!B29</f>
        <v>Contextes formels et informels en éducation (2)</v>
      </c>
      <c r="B29" s="41" t="str">
        <f>'S4 Maquette'!C29</f>
        <v>ECUE</v>
      </c>
      <c r="C29" s="39"/>
      <c r="D29" s="93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37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  <c r="W29"/>
    </row>
    <row r="30" spans="1:23" ht="30.6" customHeight="1">
      <c r="A30" s="41" t="str">
        <f>'S4 Maquette'!B30</f>
        <v>UE Disciplinaire Sciences de l'Éducation et de la Formation (6)</v>
      </c>
      <c r="B30" s="41" t="str">
        <f>'S4 Maquette'!C30</f>
        <v>UE</v>
      </c>
      <c r="C30" s="39"/>
      <c r="D30" s="19">
        <v>2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37" t="s">
        <v>389</v>
      </c>
      <c r="J30" s="67" t="s">
        <v>391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'S4 Maquette'!B31</f>
        <v>Analyse du discours</v>
      </c>
      <c r="B31" s="41" t="str">
        <f>'S4 Maquette'!C31</f>
        <v>ECUE</v>
      </c>
      <c r="C31" s="39"/>
      <c r="D31" s="93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9</v>
      </c>
      <c r="R31" s="37">
        <v>2</v>
      </c>
      <c r="S31" s="37"/>
      <c r="T31" s="42"/>
      <c r="W31"/>
    </row>
    <row r="32" spans="1:23" ht="30.6" customHeight="1">
      <c r="A32" s="41" t="str">
        <f>'S4 Maquette'!B32</f>
        <v>Analyse des données filmiques</v>
      </c>
      <c r="B32" s="41" t="str">
        <f>'S4 Maquette'!C32</f>
        <v>ECUE</v>
      </c>
      <c r="C32" s="39"/>
      <c r="D32" s="93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37" t="s">
        <v>389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'S4 Maquette'!B33</f>
        <v>UE Approfondissement SEF 2 : Culture et Éducation</v>
      </c>
      <c r="B33" s="41" t="str">
        <f>'S4 Maquette'!C33</f>
        <v>UE</v>
      </c>
      <c r="C33" s="39"/>
      <c r="D33" s="93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37" t="s">
        <v>389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'S4 Maquette'!B34</f>
        <v>Culture scientifique et technologique (2)</v>
      </c>
      <c r="B34" s="41" t="str">
        <f>'S4 Maquette'!C34</f>
        <v>ECUE</v>
      </c>
      <c r="C34" s="39"/>
      <c r="D34" s="93">
        <v>1</v>
      </c>
      <c r="E34" s="93" t="s">
        <v>389</v>
      </c>
      <c r="F34" s="93" t="s">
        <v>389</v>
      </c>
      <c r="G34" s="95" t="s">
        <v>389</v>
      </c>
      <c r="H34" s="95" t="s">
        <v>389</v>
      </c>
      <c r="I34" s="37" t="s">
        <v>389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9</v>
      </c>
      <c r="R34" s="37">
        <v>2</v>
      </c>
      <c r="S34" s="37"/>
      <c r="T34" s="42"/>
      <c r="W34"/>
    </row>
    <row r="35" spans="1:23" ht="30.6" customHeight="1">
      <c r="A35" s="41" t="str">
        <f>'S4 Maquette'!B35</f>
        <v>Didactique des disciplines (2)</v>
      </c>
      <c r="B35" s="41" t="str">
        <f>'S4 Maquette'!C35</f>
        <v>ECUE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 t="s">
        <v>389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9</v>
      </c>
      <c r="R35" s="37">
        <v>2</v>
      </c>
      <c r="S35" s="37"/>
      <c r="T35" s="42"/>
      <c r="W35"/>
    </row>
    <row r="36" spans="1:23" ht="30.6" customHeight="1">
      <c r="A36" s="41" t="str">
        <f>'S4 Maquette'!B36</f>
        <v>Les éducations à (numérique, santé, développment durable, etc.) (2)</v>
      </c>
      <c r="B36" s="41" t="str">
        <f>'S4 Maquette'!C36</f>
        <v>ECUE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9</v>
      </c>
      <c r="R36" s="37">
        <v>2</v>
      </c>
      <c r="S36" s="37"/>
      <c r="T36" s="42"/>
      <c r="W36"/>
    </row>
    <row r="37" spans="1:23" ht="30.6" customHeight="1">
      <c r="A37" s="41" t="str">
        <f>'S4 Maquette'!B37</f>
        <v xml:space="preserve">Approfondissement dans le Portail hors mention </v>
      </c>
      <c r="B37" s="41" t="str">
        <f>'S4 Maquette'!C37</f>
        <v>UE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37" t="s">
        <v>389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'S4 Maquette'!B38</f>
        <v>Min 1 Max 1</v>
      </c>
      <c r="B38" s="41" t="str">
        <f>'S4 Maquette'!C38</f>
        <v>OPTION</v>
      </c>
      <c r="C38" s="39"/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'S4 Maquette'!B39</f>
        <v>UE approfondissement : Ethnologie-anthropologie 2</v>
      </c>
      <c r="B39" s="41" t="str">
        <f>'S4 Maquette'!C39</f>
        <v>UE</v>
      </c>
      <c r="C39" s="39"/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'S4 Maquette'!B40</f>
        <v>Concepts et objets de l'anthropologie 4</v>
      </c>
      <c r="B40" s="41" t="str">
        <f>'S4 Maquette'!C40</f>
        <v>ECUE</v>
      </c>
      <c r="C40" s="39"/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'S4 Maquette'!B41</f>
        <v>Anthropologie du corps et des faits religieux</v>
      </c>
      <c r="B41" s="41" t="str">
        <f>'S4 Maquette'!C41</f>
        <v>ECUE</v>
      </c>
      <c r="C41" s="39"/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'S4 Maquette'!B42</f>
        <v>UE approfondissement géographie 2 : géographie Fondamentale 2</v>
      </c>
      <c r="B42" s="41" t="str">
        <f>'S4 Maquette'!C42</f>
        <v>UE</v>
      </c>
      <c r="C42" s="39">
        <f>'S4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'S4 Maquette'!B43</f>
        <v>Géographie rurale</v>
      </c>
      <c r="B43" s="41" t="str">
        <f>'S4 Maquette'!C43</f>
        <v>ECUE</v>
      </c>
      <c r="C43" s="39">
        <f>'S4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'S4 Maquette'!B44</f>
        <v>Hydrologie et géomorphologie fluviales</v>
      </c>
      <c r="B44" s="41" t="str">
        <f>'S4 Maquette'!C44</f>
        <v>ECUE</v>
      </c>
      <c r="C44" s="39">
        <f>'S4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'S4 Maquette'!B45</f>
        <v>UE Approfondissement Sociologie 2</v>
      </c>
      <c r="B45" s="41" t="str">
        <f>'S4 Maquette'!C45</f>
        <v>UE</v>
      </c>
      <c r="C45" s="39">
        <f>'S4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'S4 Maquette'!B46</f>
        <v>Déviance et sociétés</v>
      </c>
      <c r="B46" s="41" t="str">
        <f>'S4 Maquette'!C46</f>
        <v>ECUE</v>
      </c>
      <c r="C46" s="39">
        <f>'S4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'S4 Maquette'!B47</f>
        <v>Ville et sociétés</v>
      </c>
      <c r="B47" s="41" t="str">
        <f>'S4 Maquette'!C47</f>
        <v>ECUE</v>
      </c>
      <c r="C47" s="39">
        <f>'S4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'S4 Maquette'!B48</f>
        <v>UE approfondissement histoire 2</v>
      </c>
      <c r="B48" s="41" t="str">
        <f>'S4 Maquette'!C48</f>
        <v>UE</v>
      </c>
      <c r="C48" s="39">
        <f>'S4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'S4 Maquette'!B49</f>
        <v>ECUE approfondissement préhistoire et histoire ancienne</v>
      </c>
      <c r="B49" s="41" t="str">
        <f>'S4 Maquette'!C49</f>
        <v>BLOC</v>
      </c>
      <c r="C49" s="39">
        <f>'S4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'S4 Maquette'!B50</f>
        <v>Min 1 Max 1</v>
      </c>
      <c r="B50" s="41" t="str">
        <f>'S4 Maquette'!C50</f>
        <v>OPTION</v>
      </c>
      <c r="C50" s="39">
        <f>'S4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'S4 Maquette'!B51</f>
        <v>UEA9  Préhistoire</v>
      </c>
      <c r="B51" s="41" t="str">
        <f>'S4 Maquette'!C51</f>
        <v>ECUE</v>
      </c>
      <c r="C51" s="39">
        <f>'S4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'S4 Maquette'!B52</f>
        <v>UEA10 Histoire ancienne</v>
      </c>
      <c r="B52" s="41" t="str">
        <f>'S4 Maquette'!C52</f>
        <v>ECUE</v>
      </c>
      <c r="C52" s="39">
        <f>'S4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'S4 Maquette'!B53</f>
        <v>UEA11 Histoire ancienne</v>
      </c>
      <c r="B53" s="41" t="str">
        <f>'S4 Maquette'!C53</f>
        <v>ECUE</v>
      </c>
      <c r="C53" s="39">
        <f>'S4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'S4 Maquette'!B54</f>
        <v>UEA12 Histoire ancienne</v>
      </c>
      <c r="B54" s="41" t="str">
        <f>'S4 Maquette'!C54</f>
        <v>ECUE</v>
      </c>
      <c r="C54" s="39">
        <f>'S4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'S4 Maquette'!B55</f>
        <v>ECUE approfondissement histoire médiévale</v>
      </c>
      <c r="B55" s="41" t="str">
        <f>'S4 Maquette'!C55</f>
        <v>BLOC</v>
      </c>
      <c r="C55" s="39">
        <f>'S4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'S4 Maquette'!B56</f>
        <v>Min 1 Max 1</v>
      </c>
      <c r="B56" s="41" t="str">
        <f>'S4 Maquette'!C56</f>
        <v>OPTION</v>
      </c>
      <c r="C56" s="39">
        <f>'S4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'S4 Maquette'!B57</f>
        <v>UEA13 Histoire médiévale</v>
      </c>
      <c r="B57" s="41" t="str">
        <f>'S4 Maquette'!C57</f>
        <v>ECUE</v>
      </c>
      <c r="C57" s="39">
        <f>'S4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'S4 Maquette'!B58</f>
        <v>UEA14 Histoire médiévale</v>
      </c>
      <c r="B58" s="41" t="str">
        <f>'S4 Maquette'!C58</f>
        <v>ECUE</v>
      </c>
      <c r="C58" s="39">
        <f>'S4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'S4 Maquette'!B59</f>
        <v>UEA15 Histoire médiévale</v>
      </c>
      <c r="B59" s="41" t="str">
        <f>'S4 Maquette'!C59</f>
        <v>ECUE</v>
      </c>
      <c r="C59" s="39">
        <f>'S4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'S4 Maquette'!B60</f>
        <v>UEA16 Histoire médiévale</v>
      </c>
      <c r="B60" s="41" t="str">
        <f>'S4 Maquette'!C60</f>
        <v>ECUE</v>
      </c>
      <c r="C60" s="39">
        <f>'S4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>
        <f>'S4 Maquette'!B61</f>
        <v>0</v>
      </c>
      <c r="B61" s="41">
        <f>'S4 Maquette'!C61</f>
        <v>0</v>
      </c>
      <c r="C61" s="39">
        <f>'S4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>
        <f>'S4 Maquette'!B62</f>
        <v>0</v>
      </c>
      <c r="B62" s="41">
        <f>'S4 Maquette'!C62</f>
        <v>0</v>
      </c>
      <c r="C62" s="39">
        <f>'S4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'S4 Maquette'!B63</f>
        <v>0</v>
      </c>
      <c r="B63" s="41">
        <f>'S4 Maquette'!C63</f>
        <v>0</v>
      </c>
      <c r="C63" s="39">
        <f>'S4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'S4 Maquette'!B64</f>
        <v>0</v>
      </c>
      <c r="B64" s="41">
        <f>'S4 Maquette'!C64</f>
        <v>0</v>
      </c>
      <c r="C64" s="39">
        <f>'S4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'S4 Maquette'!B65</f>
        <v>0</v>
      </c>
      <c r="B65" s="41">
        <f>'S4 Maquette'!C65</f>
        <v>0</v>
      </c>
      <c r="C65" s="39">
        <f>'S4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'S4 Maquette'!B66</f>
        <v>0</v>
      </c>
      <c r="B66" s="41">
        <f>'S4 Maquette'!C66</f>
        <v>0</v>
      </c>
      <c r="C66" s="39">
        <f>'S4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'S4 Maquette'!B67</f>
        <v>0</v>
      </c>
      <c r="B67" s="41">
        <f>'S4 Maquette'!C67</f>
        <v>0</v>
      </c>
      <c r="C67" s="39">
        <f>'S4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'S4 Maquette'!B68</f>
        <v>0</v>
      </c>
      <c r="B68" s="41">
        <f>'S4 Maquette'!C68</f>
        <v>0</v>
      </c>
      <c r="C68" s="39">
        <f>'S4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'S4 Maquette'!B69</f>
        <v>0</v>
      </c>
      <c r="B69" s="41">
        <f>'S4 Maquette'!C69</f>
        <v>0</v>
      </c>
      <c r="C69" s="39">
        <f>'S4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'S4 Maquette'!B70</f>
        <v>0</v>
      </c>
      <c r="B70" s="41">
        <f>'S4 Maquette'!C70</f>
        <v>0</v>
      </c>
      <c r="C70" s="39">
        <f>'S4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'S4 Maquette'!B71</f>
        <v>0</v>
      </c>
      <c r="B71" s="41">
        <f>'S4 Maquette'!C71</f>
        <v>0</v>
      </c>
      <c r="C71" s="39">
        <f>'S4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'S4 Maquette'!B72</f>
        <v>0</v>
      </c>
      <c r="B72" s="41">
        <f>'S4 Maquette'!C72</f>
        <v>0</v>
      </c>
      <c r="C72" s="39">
        <f>'S4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'S4 Maquette'!B73</f>
        <v>0</v>
      </c>
      <c r="B73" s="41">
        <f>'S4 Maquette'!C73</f>
        <v>0</v>
      </c>
      <c r="C73" s="39">
        <f>'S4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'S4 Maquette'!B74</f>
        <v>0</v>
      </c>
      <c r="B74" s="41">
        <f>'S4 Maquette'!C74</f>
        <v>0</v>
      </c>
      <c r="C74" s="39">
        <f>'S4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'S4 Maquette'!B75</f>
        <v>0</v>
      </c>
      <c r="B75" s="41">
        <f>'S4 Maquette'!C75</f>
        <v>0</v>
      </c>
      <c r="C75" s="39">
        <f>'S4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'S4 Maquette'!B76</f>
        <v>0</v>
      </c>
      <c r="B76" s="41">
        <f>'S4 Maquette'!C76</f>
        <v>0</v>
      </c>
      <c r="C76" s="39">
        <f>'S4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'S4 Maquette'!B77</f>
        <v>0</v>
      </c>
      <c r="B77" s="41">
        <f>'S4 Maquette'!C77</f>
        <v>0</v>
      </c>
      <c r="C77" s="39">
        <f>'S4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'S4 Maquette'!B78</f>
        <v>0</v>
      </c>
      <c r="B78" s="41">
        <f>'S4 Maquette'!C78</f>
        <v>0</v>
      </c>
      <c r="C78" s="39">
        <f>'S4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'S4 Maquette'!B79</f>
        <v>0</v>
      </c>
      <c r="B79" s="41">
        <f>'S4 Maquette'!C79</f>
        <v>0</v>
      </c>
      <c r="C79" s="39">
        <f>'S4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'S4 Maquette'!B80</f>
        <v>0</v>
      </c>
      <c r="B80" s="41">
        <f>'S4 Maquette'!C80</f>
        <v>0</v>
      </c>
      <c r="C80" s="39">
        <f>'S4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'S4 Maquette'!B81</f>
        <v>0</v>
      </c>
      <c r="B81" s="41">
        <f>'S4 Maquette'!C81</f>
        <v>0</v>
      </c>
      <c r="C81" s="39">
        <f>'S4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'S4 Maquette'!B82</f>
        <v>0</v>
      </c>
      <c r="B82" s="41">
        <f>'S4 Maquette'!C82</f>
        <v>0</v>
      </c>
      <c r="C82" s="39">
        <f>'S4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'S4 Maquette'!B83</f>
        <v>0</v>
      </c>
      <c r="B83" s="41">
        <f>'S4 Maquette'!C83</f>
        <v>0</v>
      </c>
      <c r="C83" s="39">
        <f>'S4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'S4 Maquette'!B84</f>
        <v>0</v>
      </c>
      <c r="B84" s="41">
        <f>'S4 Maquette'!C84</f>
        <v>0</v>
      </c>
      <c r="C84" s="39">
        <f>'S4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'S4 Maquette'!B85</f>
        <v>0</v>
      </c>
      <c r="B85" s="41">
        <f>'S4 Maquette'!C85</f>
        <v>0</v>
      </c>
      <c r="C85" s="39">
        <f>'S4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'S4 Maquette'!B86</f>
        <v>0</v>
      </c>
      <c r="B86" s="41">
        <f>'S4 Maquette'!C86</f>
        <v>0</v>
      </c>
      <c r="C86" s="39">
        <f>'S4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'S4 Maquette'!B87</f>
        <v>0</v>
      </c>
      <c r="B87" s="41">
        <f>'S4 Maquette'!C87</f>
        <v>0</v>
      </c>
      <c r="C87" s="39">
        <f>'S4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'S4 Maquette'!B88</f>
        <v>0</v>
      </c>
      <c r="B88" s="41">
        <f>'S4 Maquette'!C88</f>
        <v>0</v>
      </c>
      <c r="C88" s="39">
        <f>'S4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'S4 Maquette'!B89</f>
        <v>0</v>
      </c>
      <c r="B89" s="41">
        <f>'S4 Maquette'!C89</f>
        <v>0</v>
      </c>
      <c r="C89" s="39">
        <f>'S4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'S4 Maquette'!B90</f>
        <v>0</v>
      </c>
      <c r="B90" s="41">
        <f>'S4 Maquette'!C90</f>
        <v>0</v>
      </c>
      <c r="C90" s="39">
        <f>'S4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'S4 Maquette'!B91</f>
        <v>0</v>
      </c>
      <c r="B91" s="41">
        <f>'S4 Maquette'!C91</f>
        <v>0</v>
      </c>
      <c r="C91" s="39">
        <f>'S4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'S4 Maquette'!B92</f>
        <v>0</v>
      </c>
      <c r="B92" s="41">
        <f>'S4 Maquette'!C92</f>
        <v>0</v>
      </c>
      <c r="C92" s="39">
        <f>'S4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'S4 Maquette'!B93</f>
        <v>0</v>
      </c>
      <c r="B93" s="41">
        <f>'S4 Maquette'!C93</f>
        <v>0</v>
      </c>
      <c r="C93" s="39">
        <f>'S4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'S4 Maquette'!B94</f>
        <v>0</v>
      </c>
      <c r="B94" s="41">
        <f>'S4 Maquette'!C94</f>
        <v>0</v>
      </c>
      <c r="C94" s="39">
        <f>'S4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'S4 Maquette'!B95</f>
        <v>0</v>
      </c>
      <c r="B95" s="41">
        <f>'S4 Maquette'!C95</f>
        <v>0</v>
      </c>
      <c r="C95" s="39">
        <f>'S4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'S4 Maquette'!B96</f>
        <v>0</v>
      </c>
      <c r="B96" s="41">
        <f>'S4 Maquette'!C96</f>
        <v>0</v>
      </c>
      <c r="C96" s="39">
        <f>'S4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'S4 Maquette'!B97</f>
        <v>0</v>
      </c>
      <c r="B97" s="41">
        <f>'S4 Maquette'!C97</f>
        <v>0</v>
      </c>
      <c r="C97" s="39">
        <f>'S4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'S4 Maquette'!B98</f>
        <v>0</v>
      </c>
      <c r="B98" s="41">
        <f>'S4 Maquette'!C98</f>
        <v>0</v>
      </c>
      <c r="C98" s="39">
        <f>'S4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'S4 Maquette'!B99</f>
        <v>0</v>
      </c>
      <c r="B99" s="41">
        <f>'S4 Maquette'!C99</f>
        <v>0</v>
      </c>
      <c r="C99" s="39">
        <f>'S4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'S4 Maquette'!B100</f>
        <v>0</v>
      </c>
      <c r="B100" s="41">
        <f>'S4 Maquette'!C100</f>
        <v>0</v>
      </c>
      <c r="C100" s="39">
        <f>'S4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'S4 Maquette'!B101</f>
        <v>0</v>
      </c>
      <c r="B101" s="41">
        <f>'S4 Maquette'!C101</f>
        <v>0</v>
      </c>
      <c r="C101" s="39">
        <f>'S4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'S4 Maquette'!B102</f>
        <v>0</v>
      </c>
      <c r="B102" s="41">
        <f>'S4 Maquette'!C102</f>
        <v>0</v>
      </c>
      <c r="C102" s="39">
        <f>'S4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'S4 Maquette'!B103</f>
        <v>0</v>
      </c>
      <c r="B103" s="41">
        <f>'S4 Maquette'!C103</f>
        <v>0</v>
      </c>
      <c r="C103" s="39">
        <f>'S4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'S4 Maquette'!B104</f>
        <v>0</v>
      </c>
      <c r="B104" s="41">
        <f>'S4 Maquette'!C104</f>
        <v>0</v>
      </c>
      <c r="C104" s="39">
        <f>'S4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'S4 Maquette'!B105</f>
        <v>0</v>
      </c>
      <c r="B105" s="41">
        <f>'S4 Maquette'!C105</f>
        <v>0</v>
      </c>
      <c r="C105" s="39">
        <f>'S4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'S4 Maquette'!B106</f>
        <v>0</v>
      </c>
      <c r="B106" s="41">
        <f>'S4 Maquette'!C106</f>
        <v>0</v>
      </c>
      <c r="C106" s="39">
        <f>'S4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'S4 Maquette'!B107</f>
        <v>0</v>
      </c>
      <c r="B107" s="41">
        <f>'S4 Maquette'!C107</f>
        <v>0</v>
      </c>
      <c r="C107" s="39">
        <f>'S4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'S4 Maquette'!B108</f>
        <v>0</v>
      </c>
      <c r="B108" s="41">
        <f>'S4 Maquette'!C108</f>
        <v>0</v>
      </c>
      <c r="C108" s="39">
        <f>'S4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'S4 Maquette'!B109</f>
        <v>0</v>
      </c>
      <c r="B109" s="41">
        <f>'S4 Maquette'!C109</f>
        <v>0</v>
      </c>
      <c r="C109" s="39">
        <f>'S4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'S4 Maquette'!B110</f>
        <v>0</v>
      </c>
      <c r="B110" s="41">
        <f>'S4 Maquette'!C110</f>
        <v>0</v>
      </c>
      <c r="C110" s="39">
        <f>'S4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'S4 Maquette'!B111</f>
        <v>0</v>
      </c>
      <c r="B111" s="41">
        <f>'S4 Maquette'!C111</f>
        <v>0</v>
      </c>
      <c r="C111" s="39">
        <f>'S4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'S4 Maquette'!B112</f>
        <v>0</v>
      </c>
      <c r="B112" s="41">
        <f>'S4 Maquette'!C112</f>
        <v>0</v>
      </c>
      <c r="C112" s="39">
        <f>'S4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'S4 Maquette'!B113</f>
        <v>0</v>
      </c>
      <c r="B113" s="41">
        <f>'S4 Maquette'!C113</f>
        <v>0</v>
      </c>
      <c r="C113" s="39">
        <f>'S4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'S4 Maquette'!B114</f>
        <v>0</v>
      </c>
      <c r="B114" s="41">
        <f>'S4 Maquette'!C114</f>
        <v>0</v>
      </c>
      <c r="C114" s="39">
        <f>'S4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'S4 Maquette'!B115</f>
        <v>0</v>
      </c>
      <c r="B115" s="41">
        <f>'S4 Maquette'!C115</f>
        <v>0</v>
      </c>
      <c r="C115" s="39">
        <f>'S4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'S4 Maquette'!B116</f>
        <v>0</v>
      </c>
      <c r="B116" s="41">
        <f>'S4 Maquette'!C116</f>
        <v>0</v>
      </c>
      <c r="C116" s="39">
        <f>'S4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'S4 Maquette'!B117</f>
        <v>0</v>
      </c>
      <c r="B117" s="41">
        <f>'S4 Maquette'!C117</f>
        <v>0</v>
      </c>
      <c r="C117" s="39">
        <f>'S4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'S4 Maquette'!B118</f>
        <v>0</v>
      </c>
      <c r="B118" s="41">
        <f>'S4 Maquette'!C118</f>
        <v>0</v>
      </c>
      <c r="C118" s="39">
        <f>'S4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'S4 Maquette'!B119</f>
        <v>0</v>
      </c>
      <c r="B119" s="41">
        <f>'S4 Maquette'!C119</f>
        <v>0</v>
      </c>
      <c r="C119" s="39">
        <f>'S4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'S4 Maquette'!B120</f>
        <v>0</v>
      </c>
      <c r="B120" s="41">
        <f>'S4 Maquette'!C120</f>
        <v>0</v>
      </c>
      <c r="C120" s="39">
        <f>'S4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'S4 Maquette'!B121</f>
        <v>0</v>
      </c>
      <c r="B121" s="41">
        <f>'S4 Maquette'!C121</f>
        <v>0</v>
      </c>
      <c r="C121" s="39">
        <f>'S4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'S4 Maquette'!B122</f>
        <v>0</v>
      </c>
      <c r="B122" s="41">
        <f>'S4 Maquette'!C122</f>
        <v>0</v>
      </c>
      <c r="C122" s="39">
        <f>'S4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'S4 Maquette'!B123</f>
        <v>0</v>
      </c>
      <c r="B123" s="41">
        <f>'S4 Maquette'!C123</f>
        <v>0</v>
      </c>
      <c r="C123" s="39">
        <f>'S4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'S4 Maquette'!B124</f>
        <v>0</v>
      </c>
      <c r="B124" s="41">
        <f>'S4 Maquette'!C124</f>
        <v>0</v>
      </c>
      <c r="C124" s="39">
        <f>'S4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'S4 Maquette'!B125</f>
        <v>0</v>
      </c>
      <c r="B125" s="41">
        <f>'S4 Maquette'!C125</f>
        <v>0</v>
      </c>
      <c r="C125" s="39">
        <f>'S4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'S4 Maquette'!B126</f>
        <v>0</v>
      </c>
      <c r="B126" s="41">
        <f>'S4 Maquette'!C126</f>
        <v>0</v>
      </c>
      <c r="C126" s="39">
        <f>'S4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'S4 Maquette'!B127</f>
        <v>0</v>
      </c>
      <c r="B127" s="41">
        <f>'S4 Maquette'!C127</f>
        <v>0</v>
      </c>
      <c r="C127" s="39">
        <f>'S4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'S4 Maquette'!B128</f>
        <v>0</v>
      </c>
      <c r="B128" s="41">
        <f>'S4 Maquette'!C128</f>
        <v>0</v>
      </c>
      <c r="C128" s="39">
        <f>'S4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'S4 Maquette'!B129</f>
        <v>0</v>
      </c>
      <c r="B129" s="41">
        <f>'S4 Maquette'!C129</f>
        <v>0</v>
      </c>
      <c r="C129" s="39">
        <f>'S4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'S4 Maquette'!B130</f>
        <v>0</v>
      </c>
      <c r="B130" s="41">
        <f>'S4 Maquette'!C130</f>
        <v>0</v>
      </c>
      <c r="C130" s="39">
        <f>'S4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'S4 Maquette'!B131</f>
        <v>0</v>
      </c>
      <c r="B131" s="41">
        <f>'S4 Maquette'!C131</f>
        <v>0</v>
      </c>
      <c r="C131" s="39">
        <f>'S4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'S4 Maquette'!B132</f>
        <v>0</v>
      </c>
      <c r="B132" s="41">
        <f>'S4 Maquette'!C132</f>
        <v>0</v>
      </c>
      <c r="C132" s="39">
        <f>'S4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'S4 Maquette'!B133</f>
        <v>0</v>
      </c>
      <c r="B133" s="41">
        <f>'S4 Maquette'!C133</f>
        <v>0</v>
      </c>
      <c r="C133" s="39">
        <f>'S4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'S4 Maquette'!B134</f>
        <v>0</v>
      </c>
      <c r="B134" s="41">
        <f>'S4 Maquette'!C134</f>
        <v>0</v>
      </c>
      <c r="C134" s="39">
        <f>'S4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'S4 Maquette'!B135</f>
        <v>0</v>
      </c>
      <c r="B135" s="41">
        <f>'S4 Maquette'!C135</f>
        <v>0</v>
      </c>
      <c r="C135" s="39">
        <f>'S4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'S4 Maquette'!B136</f>
        <v>0</v>
      </c>
      <c r="B136" s="41">
        <f>'S4 Maquette'!C136</f>
        <v>0</v>
      </c>
      <c r="C136" s="39">
        <f>'S4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'S4 Maquette'!B137</f>
        <v>0</v>
      </c>
      <c r="B137" s="41">
        <f>'S4 Maquette'!C137</f>
        <v>0</v>
      </c>
      <c r="C137" s="39">
        <f>'S4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'S4 Maquette'!B138</f>
        <v>0</v>
      </c>
      <c r="B138" s="41">
        <f>'S4 Maquette'!C138</f>
        <v>0</v>
      </c>
      <c r="C138" s="39">
        <f>'S4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'S4 Maquette'!B139</f>
        <v>0</v>
      </c>
      <c r="B139" s="41">
        <f>'S4 Maquette'!C139</f>
        <v>0</v>
      </c>
      <c r="C139" s="39">
        <f>'S4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'S4 Maquette'!B140</f>
        <v>0</v>
      </c>
      <c r="B140" s="41">
        <f>'S4 Maquette'!C140</f>
        <v>0</v>
      </c>
      <c r="C140" s="39">
        <f>'S4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'S4 Maquette'!B141</f>
        <v>0</v>
      </c>
      <c r="B141" s="41">
        <f>'S4 Maquette'!C141</f>
        <v>0</v>
      </c>
      <c r="C141" s="39">
        <f>'S4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'S4 Maquette'!B142</f>
        <v>0</v>
      </c>
      <c r="B142" s="41">
        <f>'S4 Maquette'!C142</f>
        <v>0</v>
      </c>
      <c r="C142" s="39">
        <f>'S4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'S4 Maquette'!B143</f>
        <v>0</v>
      </c>
      <c r="B143" s="41">
        <f>'S4 Maquette'!C143</f>
        <v>0</v>
      </c>
      <c r="C143" s="39">
        <f>'S4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'S4 Maquette'!B144</f>
        <v>0</v>
      </c>
      <c r="B144" s="41">
        <f>'S4 Maquette'!C144</f>
        <v>0</v>
      </c>
      <c r="C144" s="39">
        <f>'S4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'S4 Maquette'!B145</f>
        <v>0</v>
      </c>
      <c r="B145" s="41">
        <f>'S4 Maquette'!C145</f>
        <v>0</v>
      </c>
      <c r="C145" s="39">
        <f>'S4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'S4 Maquette'!B146</f>
        <v>0</v>
      </c>
      <c r="B146" s="41">
        <f>'S4 Maquette'!C146</f>
        <v>0</v>
      </c>
      <c r="C146" s="39">
        <f>'S4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'S4 Maquette'!B147</f>
        <v>0</v>
      </c>
      <c r="B147" s="41">
        <f>'S4 Maquette'!C147</f>
        <v>0</v>
      </c>
      <c r="C147" s="39">
        <f>'S4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'S4 Maquette'!B148</f>
        <v>0</v>
      </c>
      <c r="B148" s="41">
        <f>'S4 Maquette'!C148</f>
        <v>0</v>
      </c>
      <c r="C148" s="39">
        <f>'S4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'S4 Maquette'!B149</f>
        <v>0</v>
      </c>
      <c r="B149" s="41">
        <f>'S4 Maquette'!C149</f>
        <v>0</v>
      </c>
      <c r="C149" s="39">
        <f>'S4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'S4 Maquette'!B150</f>
        <v>0</v>
      </c>
      <c r="B150" s="41">
        <f>'S4 Maquette'!C150</f>
        <v>0</v>
      </c>
      <c r="C150" s="39">
        <f>'S4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'S4 Maquette'!B151</f>
        <v>0</v>
      </c>
      <c r="B151" s="41">
        <f>'S4 Maquette'!C151</f>
        <v>0</v>
      </c>
      <c r="C151" s="39">
        <f>'S4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'S4 Maquette'!B152</f>
        <v>0</v>
      </c>
      <c r="B152" s="41">
        <f>'S4 Maquette'!C152</f>
        <v>0</v>
      </c>
      <c r="C152" s="39">
        <f>'S4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'S4 Maquette'!B153</f>
        <v>0</v>
      </c>
      <c r="B153" s="41">
        <f>'S4 Maquette'!C153</f>
        <v>0</v>
      </c>
      <c r="C153" s="39">
        <f>'S4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'S4 Maquette'!B154</f>
        <v>0</v>
      </c>
      <c r="B154" s="41">
        <f>'S4 Maquette'!C154</f>
        <v>0</v>
      </c>
      <c r="C154" s="39">
        <f>'S4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'S4 Maquette'!B155</f>
        <v>0</v>
      </c>
      <c r="B155" s="41">
        <f>'S4 Maquette'!C155</f>
        <v>0</v>
      </c>
      <c r="C155" s="39">
        <f>'S4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'S4 Maquette'!B156</f>
        <v>0</v>
      </c>
      <c r="B156" s="41">
        <f>'S4 Maquette'!C156</f>
        <v>0</v>
      </c>
      <c r="C156" s="39">
        <f>'S4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'S4 Maquette'!B157</f>
        <v>0</v>
      </c>
      <c r="B157" s="41">
        <f>'S4 Maquette'!C157</f>
        <v>0</v>
      </c>
      <c r="C157" s="39">
        <f>'S4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'S4 Maquette'!B158</f>
        <v>0</v>
      </c>
      <c r="B158" s="41">
        <f>'S4 Maquette'!C158</f>
        <v>0</v>
      </c>
      <c r="C158" s="39">
        <f>'S4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'S4 Maquette'!B159</f>
        <v>0</v>
      </c>
      <c r="B159" s="41">
        <f>'S4 Maquette'!C159</f>
        <v>0</v>
      </c>
      <c r="C159" s="39">
        <f>'S4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'S4 Maquette'!B160</f>
        <v>0</v>
      </c>
      <c r="B160" s="41">
        <f>'S4 Maquette'!C160</f>
        <v>0</v>
      </c>
      <c r="C160" s="39">
        <f>'S4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'S4 Maquette'!B161</f>
        <v>0</v>
      </c>
      <c r="B161" s="41">
        <f>'S4 Maquette'!C161</f>
        <v>0</v>
      </c>
      <c r="C161" s="39">
        <f>'S4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'S4 Maquette'!B162</f>
        <v>0</v>
      </c>
      <c r="B162" s="41">
        <f>'S4 Maquette'!C162</f>
        <v>0</v>
      </c>
      <c r="C162" s="39">
        <f>'S4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'S4 Maquette'!B163</f>
        <v>0</v>
      </c>
      <c r="B163" s="41">
        <f>'S4 Maquette'!C163</f>
        <v>0</v>
      </c>
      <c r="C163" s="39">
        <f>'S4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'S4 Maquette'!B164</f>
        <v>0</v>
      </c>
      <c r="B164" s="41">
        <f>'S4 Maquette'!C164</f>
        <v>0</v>
      </c>
      <c r="C164" s="39">
        <f>'S4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'S4 Maquette'!B165</f>
        <v>0</v>
      </c>
      <c r="B165" s="41">
        <f>'S4 Maquette'!C165</f>
        <v>0</v>
      </c>
      <c r="C165" s="39">
        <f>'S4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'S4 Maquette'!B166</f>
        <v>0</v>
      </c>
      <c r="B166" s="41">
        <f>'S4 Maquette'!C166</f>
        <v>0</v>
      </c>
      <c r="C166" s="39">
        <f>'S4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'S4 Maquette'!B167</f>
        <v>0</v>
      </c>
      <c r="B167" s="41">
        <f>'S4 Maquette'!C167</f>
        <v>0</v>
      </c>
      <c r="C167" s="39">
        <f>'S4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'S4 Maquette'!B168</f>
        <v>0</v>
      </c>
      <c r="B168" s="41">
        <f>'S4 Maquette'!C168</f>
        <v>0</v>
      </c>
      <c r="C168" s="39">
        <f>'S4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'S4 Maquette'!B169</f>
        <v>0</v>
      </c>
      <c r="B169" s="41">
        <f>'S4 Maquette'!C169</f>
        <v>0</v>
      </c>
      <c r="C169" s="39">
        <f>'S4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'S4 Maquette'!B170</f>
        <v>0</v>
      </c>
      <c r="B170" s="41">
        <f>'S4 Maquette'!C170</f>
        <v>0</v>
      </c>
      <c r="C170" s="39">
        <f>'S4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'S4 Maquette'!B171</f>
        <v>0</v>
      </c>
      <c r="B171" s="41">
        <f>'S4 Maquette'!C171</f>
        <v>0</v>
      </c>
      <c r="C171" s="39">
        <f>'S4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'S4 Maquette'!B172</f>
        <v>0</v>
      </c>
      <c r="B172" s="41">
        <f>'S4 Maquette'!C172</f>
        <v>0</v>
      </c>
      <c r="C172" s="39">
        <f>'S4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'S4 Maquette'!B173</f>
        <v>0</v>
      </c>
      <c r="B173" s="41">
        <f>'S4 Maquette'!C173</f>
        <v>0</v>
      </c>
      <c r="C173" s="39">
        <f>'S4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'S4 Maquette'!B174</f>
        <v>0</v>
      </c>
      <c r="B174" s="41">
        <f>'S4 Maquette'!C174</f>
        <v>0</v>
      </c>
      <c r="C174" s="39">
        <f>'S4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'S4 Maquette'!B175</f>
        <v>0</v>
      </c>
      <c r="B175" s="41">
        <f>'S4 Maquette'!C175</f>
        <v>0</v>
      </c>
      <c r="C175" s="39">
        <f>'S4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'S4 Maquette'!B176</f>
        <v>0</v>
      </c>
      <c r="B176" s="41">
        <f>'S4 Maquette'!C176</f>
        <v>0</v>
      </c>
      <c r="C176" s="39">
        <f>'S4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'S4 Maquette'!B177</f>
        <v>0</v>
      </c>
      <c r="B177" s="41">
        <f>'S4 Maquette'!C177</f>
        <v>0</v>
      </c>
      <c r="C177" s="39">
        <f>'S4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'S4 Maquette'!B178</f>
        <v>0</v>
      </c>
      <c r="B178" s="41">
        <f>'S4 Maquette'!C178</f>
        <v>0</v>
      </c>
      <c r="C178" s="39">
        <f>'S4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'S4 Maquette'!B179</f>
        <v>0</v>
      </c>
      <c r="B179" s="41">
        <f>'S4 Maquette'!C179</f>
        <v>0</v>
      </c>
      <c r="C179" s="39">
        <f>'S4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'S4 Maquette'!B180</f>
        <v>0</v>
      </c>
      <c r="B180" s="41">
        <f>'S4 Maquette'!C180</f>
        <v>0</v>
      </c>
      <c r="C180" s="39">
        <f>'S4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'S4 Maquette'!B181</f>
        <v>0</v>
      </c>
      <c r="B181" s="41">
        <f>'S4 Maquette'!C181</f>
        <v>0</v>
      </c>
      <c r="C181" s="39">
        <f>'S4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'S4 Maquette'!B182</f>
        <v>0</v>
      </c>
      <c r="B182" s="41">
        <f>'S4 Maquette'!C182</f>
        <v>0</v>
      </c>
      <c r="C182" s="39">
        <f>'S4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'S4 Maquette'!B183</f>
        <v>0</v>
      </c>
      <c r="B183" s="41">
        <f>'S4 Maquette'!C183</f>
        <v>0</v>
      </c>
      <c r="C183" s="39">
        <f>'S4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'S4 Maquette'!B184</f>
        <v>0</v>
      </c>
      <c r="B184" s="41">
        <f>'S4 Maquette'!C184</f>
        <v>0</v>
      </c>
      <c r="C184" s="39">
        <f>'S4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'S4 Maquette'!B185</f>
        <v>0</v>
      </c>
      <c r="B185" s="41">
        <f>'S4 Maquette'!C185</f>
        <v>0</v>
      </c>
      <c r="C185" s="39">
        <f>'S4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'S4 Maquette'!B186</f>
        <v>0</v>
      </c>
      <c r="B186" s="41">
        <f>'S4 Maquette'!C186</f>
        <v>0</v>
      </c>
      <c r="C186" s="39">
        <f>'S4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'S4 Maquette'!B187</f>
        <v>0</v>
      </c>
      <c r="B187" s="41">
        <f>'S4 Maquette'!C187</f>
        <v>0</v>
      </c>
      <c r="C187" s="39">
        <f>'S4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'S4 Maquette'!B188</f>
        <v>0</v>
      </c>
      <c r="B188" s="41">
        <f>'S4 Maquette'!C188</f>
        <v>0</v>
      </c>
      <c r="C188" s="39">
        <f>'S4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'S4 Maquette'!B189</f>
        <v>0</v>
      </c>
      <c r="B189" s="41">
        <f>'S4 Maquette'!C189</f>
        <v>0</v>
      </c>
      <c r="C189" s="39">
        <f>'S4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'S4 Maquette'!B190</f>
        <v>0</v>
      </c>
      <c r="B190" s="41">
        <f>'S4 Maquette'!C190</f>
        <v>0</v>
      </c>
      <c r="C190" s="39">
        <f>'S4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'S4 Maquette'!B191</f>
        <v>0</v>
      </c>
      <c r="B191" s="41">
        <f>'S4 Maquette'!C191</f>
        <v>0</v>
      </c>
      <c r="C191" s="39">
        <f>'S4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'S4 Maquette'!B192</f>
        <v>0</v>
      </c>
      <c r="B192" s="41">
        <f>'S4 Maquette'!C192</f>
        <v>0</v>
      </c>
      <c r="C192" s="39">
        <f>'S4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'S4 Maquette'!B193</f>
        <v>0</v>
      </c>
      <c r="B193" s="41">
        <f>'S4 Maquette'!C193</f>
        <v>0</v>
      </c>
      <c r="C193" s="39">
        <f>'S4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'S4 Maquette'!B194</f>
        <v>0</v>
      </c>
      <c r="B194" s="41">
        <f>'S4 Maquette'!C194</f>
        <v>0</v>
      </c>
      <c r="C194" s="39">
        <f>'S4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'S4 Maquette'!B195</f>
        <v>0</v>
      </c>
      <c r="B195" s="41">
        <f>'S4 Maquette'!C195</f>
        <v>0</v>
      </c>
      <c r="C195" s="39">
        <f>'S4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'S4 Maquette'!B196</f>
        <v>0</v>
      </c>
      <c r="B196" s="41">
        <f>'S4 Maquette'!C196</f>
        <v>0</v>
      </c>
      <c r="C196" s="39">
        <f>'S4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'S4 Maquette'!B197</f>
        <v>0</v>
      </c>
      <c r="B197" s="41">
        <f>'S4 Maquette'!C197</f>
        <v>0</v>
      </c>
      <c r="C197" s="39">
        <f>'S4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'S4 Maquette'!B198</f>
        <v>0</v>
      </c>
      <c r="B198" s="41">
        <f>'S4 Maquette'!C198</f>
        <v>0</v>
      </c>
      <c r="C198" s="39">
        <f>'S4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'S4 Maquette'!B199</f>
        <v>0</v>
      </c>
      <c r="B199" s="41">
        <f>'S4 Maquette'!C199</f>
        <v>0</v>
      </c>
      <c r="C199" s="39">
        <f>'S4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'S4 Maquette'!B200</f>
        <v>0</v>
      </c>
      <c r="B200" s="41">
        <f>'S4 Maquette'!C200</f>
        <v>0</v>
      </c>
      <c r="C200" s="39">
        <f>'S4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'S4 Maquette'!B201</f>
        <v>0</v>
      </c>
      <c r="B201" s="41">
        <f>'S4 Maquette'!C201</f>
        <v>0</v>
      </c>
      <c r="C201" s="39">
        <f>'S4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'S4 Maquette'!B202</f>
        <v>0</v>
      </c>
      <c r="B202" s="41">
        <f>'S4 Maquette'!C202</f>
        <v>0</v>
      </c>
      <c r="C202" s="39">
        <f>'S4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'S4 Maquette'!B203</f>
        <v>0</v>
      </c>
      <c r="B203" s="41">
        <f>'S4 Maquette'!C203</f>
        <v>0</v>
      </c>
      <c r="C203" s="39">
        <f>'S4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'S4 Maquette'!B204</f>
        <v>0</v>
      </c>
      <c r="B204" s="41">
        <f>'S4 Maquette'!C204</f>
        <v>0</v>
      </c>
      <c r="C204" s="39">
        <f>'S4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'S4 Maquette'!B205</f>
        <v>0</v>
      </c>
      <c r="B205" s="41">
        <f>'S4 Maquette'!C205</f>
        <v>0</v>
      </c>
      <c r="C205" s="39">
        <f>'S4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'S4 Maquette'!B206</f>
        <v>0</v>
      </c>
      <c r="B206" s="41">
        <f>'S4 Maquette'!C206</f>
        <v>0</v>
      </c>
      <c r="C206" s="39">
        <f>'S4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'S4 Maquette'!B207</f>
        <v>0</v>
      </c>
      <c r="B207" s="41">
        <f>'S4 Maquette'!C207</f>
        <v>0</v>
      </c>
      <c r="C207" s="39">
        <f>'S4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'S4 Maquette'!B208</f>
        <v>0</v>
      </c>
      <c r="B208" s="41">
        <f>'S4 Maquette'!C208</f>
        <v>0</v>
      </c>
      <c r="C208" s="39">
        <f>'S4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'S4 Maquette'!B209</f>
        <v>0</v>
      </c>
      <c r="B209" s="41">
        <f>'S4 Maquette'!C209</f>
        <v>0</v>
      </c>
      <c r="C209" s="39">
        <f>'S4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'S4 Maquette'!B210</f>
        <v>0</v>
      </c>
      <c r="B210" s="41">
        <f>'S4 Maquette'!C210</f>
        <v>0</v>
      </c>
      <c r="C210" s="39">
        <f>'S4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'S4 Maquette'!B211</f>
        <v>0</v>
      </c>
      <c r="B211" s="41">
        <f>'S4 Maquette'!C211</f>
        <v>0</v>
      </c>
      <c r="C211" s="39">
        <f>'S4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'S4 Maquette'!B212</f>
        <v>0</v>
      </c>
      <c r="B212" s="41">
        <f>'S4 Maquette'!C212</f>
        <v>0</v>
      </c>
      <c r="C212" s="39">
        <f>'S4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'S4 Maquette'!B213</f>
        <v>0</v>
      </c>
      <c r="B213" s="41">
        <f>'S4 Maquette'!C213</f>
        <v>0</v>
      </c>
      <c r="C213" s="39">
        <f>'S4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'S4 Maquette'!B214</f>
        <v>0</v>
      </c>
      <c r="B214" s="41">
        <f>'S4 Maquette'!C214</f>
        <v>0</v>
      </c>
      <c r="C214" s="39">
        <f>'S4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'S4 Maquette'!B215</f>
        <v>0</v>
      </c>
      <c r="B215" s="41">
        <f>'S4 Maquette'!C215</f>
        <v>0</v>
      </c>
      <c r="C215" s="39">
        <f>'S4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'S4 Maquette'!B216</f>
        <v>0</v>
      </c>
      <c r="B216" s="41">
        <f>'S4 Maquette'!C216</f>
        <v>0</v>
      </c>
      <c r="C216" s="39">
        <f>'S4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'S4 Maquette'!B217</f>
        <v>0</v>
      </c>
      <c r="B217" s="41">
        <f>'S4 Maquette'!C217</f>
        <v>0</v>
      </c>
      <c r="C217" s="39">
        <f>'S4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'S4 Maquette'!B218</f>
        <v>0</v>
      </c>
      <c r="B218" s="41">
        <f>'S4 Maquette'!C218</f>
        <v>0</v>
      </c>
      <c r="C218" s="39">
        <f>'S4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'S4 Maquette'!B219</f>
        <v>0</v>
      </c>
      <c r="B219" s="41">
        <f>'S4 Maquette'!C219</f>
        <v>0</v>
      </c>
      <c r="C219" s="39">
        <f>'S4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'S4 Maquette'!B220</f>
        <v>0</v>
      </c>
      <c r="B220" s="41">
        <f>'S4 Maquette'!C220</f>
        <v>0</v>
      </c>
      <c r="C220" s="39">
        <f>'S4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'S4 Maquette'!B221</f>
        <v>0</v>
      </c>
      <c r="B221" s="41">
        <f>'S4 Maquette'!C221</f>
        <v>0</v>
      </c>
      <c r="C221" s="39">
        <f>'S4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'S4 Maquette'!B222</f>
        <v>0</v>
      </c>
      <c r="B222" s="41">
        <f>'S4 Maquette'!C222</f>
        <v>0</v>
      </c>
      <c r="C222" s="39">
        <f>'S4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'S4 Maquette'!B223</f>
        <v>0</v>
      </c>
      <c r="B223" s="41">
        <f>'S4 Maquette'!C223</f>
        <v>0</v>
      </c>
      <c r="C223" s="39">
        <f>'S4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'S4 Maquette'!B224</f>
        <v>0</v>
      </c>
      <c r="B224" s="41">
        <f>'S4 Maquette'!C224</f>
        <v>0</v>
      </c>
      <c r="C224" s="39">
        <f>'S4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'S4 Maquette'!B225</f>
        <v>0</v>
      </c>
      <c r="B225" s="41">
        <f>'S4 Maquette'!C225</f>
        <v>0</v>
      </c>
      <c r="C225" s="39">
        <f>'S4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'S4 Maquette'!B226</f>
        <v>0</v>
      </c>
      <c r="B226" s="41">
        <f>'S4 Maquette'!C226</f>
        <v>0</v>
      </c>
      <c r="C226" s="39">
        <f>'S4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'S4 Maquette'!B227</f>
        <v>0</v>
      </c>
      <c r="B227" s="41">
        <f>'S4 Maquette'!C227</f>
        <v>0</v>
      </c>
      <c r="C227" s="39">
        <f>'S4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'S4 Maquette'!B228</f>
        <v>0</v>
      </c>
      <c r="B228" s="41">
        <f>'S4 Maquette'!C228</f>
        <v>0</v>
      </c>
      <c r="C228" s="39">
        <f>'S4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'S4 Maquette'!B229</f>
        <v>0</v>
      </c>
      <c r="B229" s="41">
        <f>'S4 Maquette'!C229</f>
        <v>0</v>
      </c>
      <c r="C229" s="39">
        <f>'S4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'S4 Maquette'!B230</f>
        <v>0</v>
      </c>
      <c r="B230" s="41">
        <f>'S4 Maquette'!C230</f>
        <v>0</v>
      </c>
      <c r="C230" s="39">
        <f>'S4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'S4 Maquette'!B231</f>
        <v>0</v>
      </c>
      <c r="B231" s="41">
        <f>'S4 Maquette'!C231</f>
        <v>0</v>
      </c>
      <c r="C231" s="39">
        <f>'S4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'S4 Maquette'!B232</f>
        <v>0</v>
      </c>
      <c r="B232" s="41">
        <f>'S4 Maquette'!C232</f>
        <v>0</v>
      </c>
      <c r="C232" s="39">
        <f>'S4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'S4 Maquette'!B233</f>
        <v>0</v>
      </c>
      <c r="B233" s="41">
        <f>'S4 Maquette'!C233</f>
        <v>0</v>
      </c>
      <c r="C233" s="39">
        <f>'S4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'S4 Maquette'!B234</f>
        <v>0</v>
      </c>
      <c r="B234" s="41">
        <f>'S4 Maquette'!C234</f>
        <v>0</v>
      </c>
      <c r="C234" s="39">
        <f>'S4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'S4 Maquette'!B235</f>
        <v>0</v>
      </c>
      <c r="B235" s="41">
        <f>'S4 Maquette'!C235</f>
        <v>0</v>
      </c>
      <c r="C235" s="39">
        <f>'S4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'S4 Maquette'!B236</f>
        <v>0</v>
      </c>
      <c r="B236" s="41">
        <f>'S4 Maquette'!C236</f>
        <v>0</v>
      </c>
      <c r="C236" s="39">
        <f>'S4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'S4 Maquette'!B237</f>
        <v>0</v>
      </c>
      <c r="B237" s="41">
        <f>'S4 Maquette'!C237</f>
        <v>0</v>
      </c>
      <c r="C237" s="39">
        <f>'S4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'S4 Maquette'!B238</f>
        <v>0</v>
      </c>
      <c r="B238" s="41">
        <f>'S4 Maquette'!C238</f>
        <v>0</v>
      </c>
      <c r="C238" s="39">
        <f>'S4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'S4 Maquette'!B239</f>
        <v>0</v>
      </c>
      <c r="B239" s="41">
        <f>'S4 Maquette'!C239</f>
        <v>0</v>
      </c>
      <c r="C239" s="39">
        <f>'S4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'S4 Maquette'!B240</f>
        <v>0</v>
      </c>
      <c r="B240" s="41">
        <f>'S4 Maquette'!C240</f>
        <v>0</v>
      </c>
      <c r="C240" s="39">
        <f>'S4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'S4 Maquette'!B241</f>
        <v>0</v>
      </c>
      <c r="B241" s="41">
        <f>'S4 Maquette'!C241</f>
        <v>0</v>
      </c>
      <c r="C241" s="39">
        <f>'S4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'S4 Maquette'!B242</f>
        <v>0</v>
      </c>
      <c r="B242" s="41">
        <f>'S4 Maquette'!C242</f>
        <v>0</v>
      </c>
      <c r="C242" s="39">
        <f>'S4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'S4 Maquette'!B243</f>
        <v>0</v>
      </c>
      <c r="B243" s="41">
        <f>'S4 Maquette'!C243</f>
        <v>0</v>
      </c>
      <c r="C243" s="39">
        <f>'S4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'S4 Maquette'!B244</f>
        <v>0</v>
      </c>
      <c r="B244" s="41">
        <f>'S4 Maquette'!C244</f>
        <v>0</v>
      </c>
      <c r="C244" s="39">
        <f>'S4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'S4 Maquette'!B245</f>
        <v>0</v>
      </c>
      <c r="B245" s="41">
        <f>'S4 Maquette'!C245</f>
        <v>0</v>
      </c>
      <c r="C245" s="39">
        <f>'S4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'S4 Maquette'!B246</f>
        <v>0</v>
      </c>
      <c r="B246" s="41">
        <f>'S4 Maquette'!C246</f>
        <v>0</v>
      </c>
      <c r="C246" s="39">
        <f>'S4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'S4 Maquette'!B247</f>
        <v>0</v>
      </c>
      <c r="B247" s="41">
        <f>'S4 Maquette'!C247</f>
        <v>0</v>
      </c>
      <c r="C247" s="39">
        <f>'S4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'S4 Maquette'!B248</f>
        <v>0</v>
      </c>
      <c r="B248" s="41">
        <f>'S4 Maquette'!C248</f>
        <v>0</v>
      </c>
      <c r="C248" s="39">
        <f>'S4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'S4 Maquette'!B249</f>
        <v>0</v>
      </c>
      <c r="B249" s="41">
        <f>'S4 Maquette'!C249</f>
        <v>0</v>
      </c>
      <c r="C249" s="39">
        <f>'S4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'S4 Maquette'!B250</f>
        <v>0</v>
      </c>
      <c r="B250" s="41">
        <f>'S4 Maquette'!C250</f>
        <v>0</v>
      </c>
      <c r="C250" s="39">
        <f>'S4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'S4 Maquette'!B251</f>
        <v>0</v>
      </c>
      <c r="B251" s="41">
        <f>'S4 Maquette'!C251</f>
        <v>0</v>
      </c>
      <c r="C251" s="39">
        <f>'S4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'S4 Maquette'!B252</f>
        <v>0</v>
      </c>
      <c r="B252" s="41">
        <f>'S4 Maquette'!C252</f>
        <v>0</v>
      </c>
      <c r="C252" s="39">
        <f>'S4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'S4 Maquette'!B253</f>
        <v>0</v>
      </c>
      <c r="B253" s="41">
        <f>'S4 Maquette'!C253</f>
        <v>0</v>
      </c>
      <c r="C253" s="39">
        <f>'S4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'S4 Maquette'!B254</f>
        <v>0</v>
      </c>
      <c r="B254" s="41">
        <f>'S4 Maquette'!C254</f>
        <v>0</v>
      </c>
      <c r="C254" s="39">
        <f>'S4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'S4 Maquette'!B255</f>
        <v>0</v>
      </c>
      <c r="B255" s="41">
        <f>'S4 Maquette'!C255</f>
        <v>0</v>
      </c>
      <c r="C255" s="39">
        <f>'S4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'S4 Maquette'!B256</f>
        <v>0</v>
      </c>
      <c r="B256" s="41">
        <f>'S4 Maquette'!C256</f>
        <v>0</v>
      </c>
      <c r="C256" s="39">
        <f>'S4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'S4 Maquette'!B257</f>
        <v>0</v>
      </c>
      <c r="B257" s="41">
        <f>'S4 Maquette'!C257</f>
        <v>0</v>
      </c>
      <c r="C257" s="39">
        <f>'S4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'S4 Maquette'!B258</f>
        <v>0</v>
      </c>
      <c r="B258" s="41">
        <f>'S4 Maquette'!C258</f>
        <v>0</v>
      </c>
      <c r="C258" s="39">
        <f>'S4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'S4 Maquette'!B259</f>
        <v>0</v>
      </c>
      <c r="B259" s="41">
        <f>'S4 Maquette'!C259</f>
        <v>0</v>
      </c>
      <c r="C259" s="39">
        <f>'S4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'S4 Maquette'!B260</f>
        <v>0</v>
      </c>
      <c r="B260" s="41">
        <f>'S4 Maquette'!C260</f>
        <v>0</v>
      </c>
      <c r="C260" s="39">
        <f>'S4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'S4 Maquette'!B261</f>
        <v>0</v>
      </c>
      <c r="B261" s="41">
        <f>'S4 Maquette'!C261</f>
        <v>0</v>
      </c>
      <c r="C261" s="39">
        <f>'S4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'S4 Maquette'!B262</f>
        <v>0</v>
      </c>
      <c r="B262" s="41">
        <f>'S4 Maquette'!C262</f>
        <v>0</v>
      </c>
      <c r="C262" s="39">
        <f>'S4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'S4 Maquette'!B263</f>
        <v>0</v>
      </c>
      <c r="B263" s="41">
        <f>'S4 Maquette'!C263</f>
        <v>0</v>
      </c>
      <c r="C263" s="39">
        <f>'S4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'S4 Maquette'!B264</f>
        <v>0</v>
      </c>
      <c r="B264" s="41">
        <f>'S4 Maquette'!C264</f>
        <v>0</v>
      </c>
      <c r="C264" s="39">
        <f>'S4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'S4 Maquette'!B265</f>
        <v>0</v>
      </c>
      <c r="B265" s="41">
        <f>'S4 Maquette'!C265</f>
        <v>0</v>
      </c>
      <c r="C265" s="39">
        <f>'S4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'S4 Maquette'!B266</f>
        <v>0</v>
      </c>
      <c r="B266" s="41">
        <f>'S4 Maquette'!C266</f>
        <v>0</v>
      </c>
      <c r="C266" s="39">
        <f>'S4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'S4 Maquette'!B267</f>
        <v>0</v>
      </c>
      <c r="B267" s="41">
        <f>'S4 Maquette'!C267</f>
        <v>0</v>
      </c>
      <c r="C267" s="39">
        <f>'S4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'S4 Maquette'!B268</f>
        <v>0</v>
      </c>
      <c r="B268" s="41">
        <f>'S4 Maquette'!C268</f>
        <v>0</v>
      </c>
      <c r="C268" s="39">
        <f>'S4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'S4 Maquette'!B269</f>
        <v>0</v>
      </c>
      <c r="B269" s="41">
        <f>'S4 Maquette'!C269</f>
        <v>0</v>
      </c>
      <c r="C269" s="39">
        <f>'S4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'S4 Maquette'!B270</f>
        <v>0</v>
      </c>
      <c r="B270" s="41">
        <f>'S4 Maquette'!C270</f>
        <v>0</v>
      </c>
      <c r="C270" s="39">
        <f>'S4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'S4 Maquette'!B271</f>
        <v>0</v>
      </c>
      <c r="B271" s="41">
        <f>'S4 Maquette'!C271</f>
        <v>0</v>
      </c>
      <c r="C271" s="39">
        <f>'S4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'S4 Maquette'!B272</f>
        <v>0</v>
      </c>
      <c r="B272" s="41">
        <f>'S4 Maquette'!C272</f>
        <v>0</v>
      </c>
      <c r="C272" s="39">
        <f>'S4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'S4 Maquette'!B273</f>
        <v>0</v>
      </c>
      <c r="B273" s="41">
        <f>'S4 Maquette'!C273</f>
        <v>0</v>
      </c>
      <c r="C273" s="39">
        <f>'S4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'S4 Maquette'!B274</f>
        <v>0</v>
      </c>
      <c r="B274" s="41">
        <f>'S4 Maquette'!C274</f>
        <v>0</v>
      </c>
      <c r="C274" s="39">
        <f>'S4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'S4 Maquette'!B275</f>
        <v>0</v>
      </c>
      <c r="B275" s="41">
        <f>'S4 Maquette'!C275</f>
        <v>0</v>
      </c>
      <c r="C275" s="39">
        <f>'S4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'S4 Maquette'!B276</f>
        <v>0</v>
      </c>
      <c r="B276" s="41">
        <f>'S4 Maquette'!C276</f>
        <v>0</v>
      </c>
      <c r="C276" s="39">
        <f>'S4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'S4 Maquette'!B277</f>
        <v>0</v>
      </c>
      <c r="B277" s="41">
        <f>'S4 Maquette'!C277</f>
        <v>0</v>
      </c>
      <c r="C277" s="39">
        <f>'S4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'S4 Maquette'!B278</f>
        <v>0</v>
      </c>
      <c r="B278" s="41">
        <f>'S4 Maquette'!C278</f>
        <v>0</v>
      </c>
      <c r="C278" s="39">
        <f>'S4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'S4 Maquette'!B279</f>
        <v>0</v>
      </c>
      <c r="B279" s="41">
        <f>'S4 Maquette'!C279</f>
        <v>0</v>
      </c>
      <c r="C279" s="39">
        <f>'S4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'S4 Maquette'!B280</f>
        <v>0</v>
      </c>
      <c r="B280" s="41">
        <f>'S4 Maquette'!C280</f>
        <v>0</v>
      </c>
      <c r="C280" s="39">
        <f>'S4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'S4 Maquette'!B281</f>
        <v>0</v>
      </c>
      <c r="B281" s="41">
        <f>'S4 Maquette'!C281</f>
        <v>0</v>
      </c>
      <c r="C281" s="39">
        <f>'S4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'S4 Maquette'!B282</f>
        <v>0</v>
      </c>
      <c r="B282" s="41">
        <f>'S4 Maquette'!C282</f>
        <v>0</v>
      </c>
      <c r="C282" s="39">
        <f>'S4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'S4 Maquette'!B283</f>
        <v>0</v>
      </c>
      <c r="B283" s="41">
        <f>'S4 Maquette'!C283</f>
        <v>0</v>
      </c>
      <c r="C283" s="39">
        <f>'S4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'S4 Maquette'!B284</f>
        <v>0</v>
      </c>
      <c r="B284" s="41">
        <f>'S4 Maquette'!C284</f>
        <v>0</v>
      </c>
      <c r="C284" s="39">
        <f>'S4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'S4 Maquette'!B285</f>
        <v>0</v>
      </c>
      <c r="B285" s="41">
        <f>'S4 Maquette'!C285</f>
        <v>0</v>
      </c>
      <c r="C285" s="39">
        <f>'S4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'S4 Maquette'!B286</f>
        <v>0</v>
      </c>
      <c r="B286" s="41">
        <f>'S4 Maquette'!C286</f>
        <v>0</v>
      </c>
      <c r="C286" s="39">
        <f>'S4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'S4 Maquette'!B287</f>
        <v>0</v>
      </c>
      <c r="B287" s="41">
        <f>'S4 Maquette'!C287</f>
        <v>0</v>
      </c>
      <c r="C287" s="39">
        <f>'S4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'S4 Maquette'!B288</f>
        <v>0</v>
      </c>
      <c r="B288" s="41">
        <f>'S4 Maquette'!C288</f>
        <v>0</v>
      </c>
      <c r="C288" s="39">
        <f>'S4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'S4 Maquette'!B289</f>
        <v>0</v>
      </c>
      <c r="B289" s="41">
        <f>'S4 Maquette'!C289</f>
        <v>0</v>
      </c>
      <c r="C289" s="39">
        <f>'S4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'S4 Maquette'!B290</f>
        <v>0</v>
      </c>
      <c r="B290" s="41">
        <f>'S4 Maquette'!C290</f>
        <v>0</v>
      </c>
      <c r="C290" s="39">
        <f>'S4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'S4 Maquette'!B291</f>
        <v>0</v>
      </c>
      <c r="B291" s="41">
        <f>'S4 Maquette'!C291</f>
        <v>0</v>
      </c>
      <c r="C291" s="39">
        <f>'S4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'S4 Maquette'!B292</f>
        <v>0</v>
      </c>
      <c r="B292" s="41">
        <f>'S4 Maquette'!C292</f>
        <v>0</v>
      </c>
      <c r="C292" s="39">
        <f>'S4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'S4 Maquette'!B293</f>
        <v>0</v>
      </c>
      <c r="B293" s="41">
        <f>'S4 Maquette'!C293</f>
        <v>0</v>
      </c>
      <c r="C293" s="39">
        <f>'S4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'S4 Maquette'!B294</f>
        <v>0</v>
      </c>
      <c r="B294" s="41">
        <f>'S4 Maquette'!C294</f>
        <v>0</v>
      </c>
      <c r="C294" s="39">
        <f>'S4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'S4 Maquette'!B295</f>
        <v>0</v>
      </c>
      <c r="B295" s="41">
        <f>'S4 Maquette'!C295</f>
        <v>0</v>
      </c>
      <c r="C295" s="39">
        <f>'S4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'S4 Maquette'!B296</f>
        <v>0</v>
      </c>
      <c r="B296" s="41">
        <f>'S4 Maquette'!C296</f>
        <v>0</v>
      </c>
      <c r="C296" s="39">
        <f>'S4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'S4 Maquette'!B297</f>
        <v>0</v>
      </c>
      <c r="B297" s="41">
        <f>'S4 Maquette'!C297</f>
        <v>0</v>
      </c>
      <c r="C297" s="39">
        <f>'S4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'S4 Maquette'!B298</f>
        <v>0</v>
      </c>
      <c r="B298" s="41">
        <f>'S4 Maquette'!C298</f>
        <v>0</v>
      </c>
      <c r="C298" s="39">
        <f>'S4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'S4 Maquette'!B299</f>
        <v>0</v>
      </c>
      <c r="B299" s="41">
        <f>'S4 Maquette'!C299</f>
        <v>0</v>
      </c>
      <c r="C299" s="39">
        <f>'S4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'S4 Maquette'!B300</f>
        <v>0</v>
      </c>
      <c r="B300" s="41">
        <f>'S4 Maquette'!C300</f>
        <v>0</v>
      </c>
      <c r="C300" s="39">
        <f>'S4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honeticPr fontId="19" type="noConversion"/>
  <conditionalFormatting sqref="A1:A7 A12:A17 A301:A999">
    <cfRule type="expression" dxfId="27" priority="27">
      <formula>$C1="Parcours Pédagogique"</formula>
    </cfRule>
    <cfRule type="expression" dxfId="26" priority="28">
      <formula>$C1="BLOC"</formula>
    </cfRule>
    <cfRule type="expression" dxfId="25" priority="29">
      <formula>$C1="OPTION"</formula>
    </cfRule>
  </conditionalFormatting>
  <conditionalFormatting sqref="A27:H37">
    <cfRule type="expression" dxfId="24" priority="2">
      <formula>$C27="Modification MCC"</formula>
    </cfRule>
    <cfRule type="expression" dxfId="23" priority="3">
      <formula>$C27="Modification"</formula>
    </cfRule>
    <cfRule type="expression" dxfId="22" priority="4">
      <formula>$C27="Création"</formula>
    </cfRule>
    <cfRule type="expression" dxfId="21" priority="5">
      <formula>$C27="Fermeture"</formula>
    </cfRule>
  </conditionalFormatting>
  <conditionalFormatting sqref="A18:S26 I27:S37 A38:S300 T18">
    <cfRule type="expression" dxfId="20" priority="34">
      <formula>$C18="Modification MCC"</formula>
    </cfRule>
  </conditionalFormatting>
  <conditionalFormatting sqref="B1:S7 C8:S9 C10 E10 J10:S11 B12:M12 P12 B13:L13 B14:N14 P14:S17 B15:M17 B301:S999">
    <cfRule type="expression" dxfId="19" priority="31">
      <formula>$D1="Modification"</formula>
    </cfRule>
    <cfRule type="expression" dxfId="18" priority="32">
      <formula>$D1="Création"</formula>
    </cfRule>
    <cfRule type="expression" dxfId="17" priority="33">
      <formula>$D1="Fermeture"</formula>
    </cfRule>
  </conditionalFormatting>
  <conditionalFormatting sqref="B1:S7 C8:S9 J10:S11 B12:M12 B13:L13 B14:N14 B15:M17 B301:S999 P14:S17 C10 E10 P12">
    <cfRule type="expression" dxfId="16" priority="30">
      <formula>$D1="Modification MCC"</formula>
    </cfRule>
  </conditionalFormatting>
  <conditionalFormatting sqref="C1:S9 C10 E10 J10:S11">
    <cfRule type="expression" dxfId="15" priority="21">
      <formula>$B1="Option"</formula>
    </cfRule>
  </conditionalFormatting>
  <conditionalFormatting sqref="C12:S1001">
    <cfRule type="expression" dxfId="14" priority="1">
      <formula>$B12="Option"</formula>
    </cfRule>
  </conditionalFormatting>
  <conditionalFormatting sqref="J1:J1001">
    <cfRule type="expression" dxfId="13" priority="25">
      <formula>$I1="NON"</formula>
    </cfRule>
  </conditionalFormatting>
  <conditionalFormatting sqref="L18:L300">
    <cfRule type="expression" dxfId="12" priority="39">
      <formula>$K18="CCI (CC Intégral)"</formula>
    </cfRule>
  </conditionalFormatting>
  <conditionalFormatting sqref="M1:M1001 L18:L300">
    <cfRule type="expression" dxfId="11" priority="38">
      <formula>$K1="CT (Contrôle terminal)"</formula>
    </cfRule>
  </conditionalFormatting>
  <conditionalFormatting sqref="N1:O1001">
    <cfRule type="expression" dxfId="10" priority="24">
      <formula>$K1="CCI (CC Intégral)"</formula>
    </cfRule>
  </conditionalFormatting>
  <conditionalFormatting sqref="Q1:R1001">
    <cfRule type="expression" dxfId="9" priority="23">
      <formula>$P1="Autres"</formula>
    </cfRule>
  </conditionalFormatting>
  <conditionalFormatting sqref="S1:S1001 T18">
    <cfRule type="expression" dxfId="8" priority="22">
      <formula>$P1="CT (Contrôle terminal)"</formula>
    </cfRule>
  </conditionalFormatting>
  <conditionalFormatting sqref="T18 A18:S26 I27:S37 A38:S300">
    <cfRule type="expression" dxfId="7" priority="35">
      <formula>$C18="Modification"</formula>
    </cfRule>
    <cfRule type="expression" dxfId="6" priority="36">
      <formula>$C18="Création"</formula>
    </cfRule>
    <cfRule type="expression" dxfId="5" priority="37">
      <formula>$C18="Fermeture"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I300" xr:uid="{00000000-0002-0000-0A00-000005000000}">
      <formula1>"OUI, NON"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60F7-C58B-45E4-89A3-2878853DA622}">
  <dimension ref="A1:T300"/>
  <sheetViews>
    <sheetView topLeftCell="A10" zoomScale="140" zoomScaleNormal="140" workbookViewId="0">
      <selection activeCell="F50" sqref="F50"/>
    </sheetView>
  </sheetViews>
  <sheetFormatPr baseColWidth="10" defaultColWidth="11.42578125" defaultRowHeight="15"/>
  <cols>
    <col min="1" max="1" width="50.28515625" customWidth="1"/>
  </cols>
  <sheetData>
    <row r="1" spans="1:19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8.75">
      <c r="A7" s="185" t="s">
        <v>363</v>
      </c>
      <c r="B7" s="137" t="s">
        <v>93</v>
      </c>
      <c r="C7" s="161" t="s">
        <v>364</v>
      </c>
      <c r="D7" s="140"/>
      <c r="E7" s="160" t="s">
        <v>89</v>
      </c>
      <c r="F7" s="137"/>
      <c r="G7" s="140" t="s">
        <v>365</v>
      </c>
      <c r="H7" s="98" t="s">
        <v>90</v>
      </c>
      <c r="I7" s="98"/>
      <c r="J7" s="33"/>
      <c r="K7" s="18"/>
    </row>
    <row r="8" spans="1:19" ht="18.75">
      <c r="A8" s="186"/>
      <c r="B8" s="137"/>
      <c r="C8" s="161"/>
      <c r="D8" s="140"/>
      <c r="E8" s="160"/>
      <c r="F8" s="137"/>
      <c r="G8" s="140"/>
      <c r="H8" s="98"/>
      <c r="I8" s="98"/>
      <c r="J8" s="33"/>
      <c r="K8" s="18"/>
    </row>
    <row r="9" spans="1:19" ht="18.75">
      <c r="A9" s="186"/>
      <c r="B9" s="137"/>
      <c r="C9" s="161"/>
      <c r="D9" s="140"/>
      <c r="E9" s="160"/>
      <c r="F9" s="137"/>
      <c r="G9" s="140"/>
      <c r="H9" s="98"/>
      <c r="I9" s="98"/>
      <c r="J9" s="33"/>
      <c r="K9" s="18"/>
    </row>
    <row r="10" spans="1:19" ht="18.75">
      <c r="A10" s="186"/>
      <c r="B10" s="137"/>
      <c r="C10" s="153" t="s">
        <v>205</v>
      </c>
      <c r="D10" s="153"/>
      <c r="E10" s="162">
        <v>0</v>
      </c>
      <c r="F10" s="162"/>
      <c r="G10" s="162"/>
      <c r="H10" s="162"/>
      <c r="I10" s="162"/>
      <c r="J10" s="33"/>
      <c r="K10" s="18"/>
    </row>
    <row r="11" spans="1:19" ht="18.75">
      <c r="A11" s="186"/>
      <c r="B11" s="137"/>
      <c r="C11" s="153"/>
      <c r="D11" s="153"/>
      <c r="E11" s="162"/>
      <c r="F11" s="162"/>
      <c r="G11" s="162"/>
      <c r="H11" s="162"/>
      <c r="I11" s="162"/>
      <c r="J11" s="33"/>
      <c r="K11" s="18"/>
    </row>
    <row r="12" spans="1:19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</row>
    <row r="13" spans="1:19">
      <c r="A13" s="169" t="s">
        <v>206</v>
      </c>
      <c r="B13" s="97" t="s">
        <v>488</v>
      </c>
      <c r="C13" s="97"/>
      <c r="D13" s="169" t="s">
        <v>368</v>
      </c>
      <c r="E13" s="182">
        <v>0</v>
      </c>
      <c r="F13" s="182"/>
      <c r="G13" s="182"/>
      <c r="I13" s="35"/>
      <c r="J13" s="35"/>
      <c r="M13" s="135"/>
      <c r="N13" s="136"/>
      <c r="O13" s="173"/>
      <c r="P13" s="135"/>
      <c r="Q13" s="136"/>
      <c r="R13" s="136"/>
      <c r="S13" s="173"/>
    </row>
    <row r="14" spans="1:19">
      <c r="A14" s="171"/>
      <c r="B14" s="97"/>
      <c r="C14" s="97"/>
      <c r="D14" s="171"/>
      <c r="E14" s="182"/>
      <c r="F14" s="182"/>
      <c r="G14" s="182"/>
      <c r="I14" s="35"/>
      <c r="J14" s="35"/>
      <c r="M14" s="132" t="s">
        <v>369</v>
      </c>
      <c r="N14" s="133" t="s">
        <v>370</v>
      </c>
      <c r="O14" s="172"/>
      <c r="P14" s="138"/>
      <c r="Q14" s="176"/>
      <c r="R14" s="183"/>
      <c r="S14" s="169"/>
    </row>
    <row r="15" spans="1:19">
      <c r="A15" s="169" t="s">
        <v>371</v>
      </c>
      <c r="B15" s="100" t="s">
        <v>170</v>
      </c>
      <c r="C15" s="101"/>
      <c r="D15" s="169" t="s">
        <v>372</v>
      </c>
      <c r="E15" s="182">
        <v>0</v>
      </c>
      <c r="F15" s="182"/>
      <c r="G15" s="182"/>
      <c r="I15" s="35"/>
      <c r="J15" s="35"/>
      <c r="M15" s="132"/>
      <c r="N15" s="179"/>
      <c r="O15" s="180"/>
      <c r="P15" s="138"/>
      <c r="Q15" s="177"/>
      <c r="R15" s="183"/>
      <c r="S15" s="170"/>
    </row>
    <row r="16" spans="1:19">
      <c r="A16" s="171"/>
      <c r="B16" s="103"/>
      <c r="C16" s="104"/>
      <c r="D16" s="171"/>
      <c r="E16" s="182"/>
      <c r="F16" s="182"/>
      <c r="G16" s="182"/>
      <c r="I16" s="35"/>
      <c r="J16" s="35"/>
      <c r="M16" s="132"/>
      <c r="N16" s="179"/>
      <c r="O16" s="180"/>
      <c r="P16" s="138"/>
      <c r="Q16" s="177"/>
      <c r="R16" s="183"/>
      <c r="S16" s="170"/>
    </row>
    <row r="17" spans="1:20">
      <c r="L17" s="14"/>
      <c r="M17" s="132"/>
      <c r="N17" s="135"/>
      <c r="O17" s="173"/>
      <c r="P17" s="138"/>
      <c r="Q17" s="178"/>
      <c r="R17" s="183"/>
      <c r="S17" s="171"/>
    </row>
    <row r="18" spans="1:20" ht="45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592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</row>
    <row r="19" spans="1:20">
      <c r="A19" s="54" t="s">
        <v>545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54" t="s">
        <v>546</v>
      </c>
      <c r="B20" s="38" t="s">
        <v>19</v>
      </c>
      <c r="C20" s="61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54" t="s">
        <v>547</v>
      </c>
      <c r="B21" s="38" t="s">
        <v>19</v>
      </c>
      <c r="C21" s="61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54" t="s">
        <v>548</v>
      </c>
      <c r="B22" s="38" t="s">
        <v>19</v>
      </c>
      <c r="C22" s="61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227</v>
      </c>
      <c r="B23" s="38" t="s">
        <v>29</v>
      </c>
      <c r="C23" s="61"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</row>
    <row r="24" spans="1:20">
      <c r="A24" s="8" t="s">
        <v>549</v>
      </c>
      <c r="B24" s="38" t="s">
        <v>19</v>
      </c>
      <c r="C24" s="61"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</row>
    <row r="25" spans="1:20">
      <c r="A25" s="8" t="s">
        <v>231</v>
      </c>
      <c r="B25" s="38" t="s">
        <v>19</v>
      </c>
      <c r="C25" s="61"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</row>
    <row r="26" spans="1:20">
      <c r="A26" s="8" t="s">
        <v>233</v>
      </c>
      <c r="B26" s="38" t="s">
        <v>19</v>
      </c>
      <c r="C26" s="61"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</row>
    <row r="27" spans="1:20">
      <c r="A27" s="41" t="s">
        <v>550</v>
      </c>
      <c r="B27" s="41" t="s">
        <v>11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37" t="s">
        <v>389</v>
      </c>
      <c r="J27" s="67" t="s">
        <v>391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</row>
    <row r="28" spans="1:20">
      <c r="A28" s="41" t="s">
        <v>551</v>
      </c>
      <c r="B28" s="41" t="s">
        <v>19</v>
      </c>
      <c r="C28" s="39"/>
      <c r="D28" s="93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37" t="s">
        <v>389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552</v>
      </c>
      <c r="B29" s="41" t="s">
        <v>19</v>
      </c>
      <c r="C29" s="39"/>
      <c r="D29" s="93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37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</row>
    <row r="30" spans="1:20">
      <c r="A30" s="41" t="s">
        <v>553</v>
      </c>
      <c r="B30" s="41" t="s">
        <v>11</v>
      </c>
      <c r="C30" s="39"/>
      <c r="D30" s="19">
        <v>2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37" t="s">
        <v>389</v>
      </c>
      <c r="J30" s="67" t="s">
        <v>391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554</v>
      </c>
      <c r="B31" s="41" t="s">
        <v>19</v>
      </c>
      <c r="C31" s="39"/>
      <c r="D31" s="93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555</v>
      </c>
      <c r="B32" s="41" t="s">
        <v>19</v>
      </c>
      <c r="C32" s="39"/>
      <c r="D32" s="93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37" t="s">
        <v>389</v>
      </c>
      <c r="J32" s="37"/>
      <c r="K32" s="37" t="s">
        <v>16</v>
      </c>
      <c r="L32" s="37"/>
      <c r="M32" s="37"/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556</v>
      </c>
      <c r="B33" s="41" t="s">
        <v>11</v>
      </c>
      <c r="C33" s="39"/>
      <c r="D33" s="93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37" t="s">
        <v>389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558</v>
      </c>
      <c r="B34" s="41" t="s">
        <v>19</v>
      </c>
      <c r="C34" s="39"/>
      <c r="D34" s="93">
        <v>1</v>
      </c>
      <c r="E34" s="93" t="s">
        <v>389</v>
      </c>
      <c r="F34" s="93" t="s">
        <v>389</v>
      </c>
      <c r="G34" s="95" t="s">
        <v>389</v>
      </c>
      <c r="H34" s="95" t="s">
        <v>389</v>
      </c>
      <c r="I34" s="37" t="s">
        <v>389</v>
      </c>
      <c r="J34" s="37"/>
      <c r="K34" s="37" t="s">
        <v>16</v>
      </c>
      <c r="L34" s="37"/>
      <c r="M34" s="37"/>
      <c r="N34" s="37" t="s">
        <v>9</v>
      </c>
      <c r="O34" s="37">
        <v>2</v>
      </c>
      <c r="P34" s="37" t="s">
        <v>16</v>
      </c>
      <c r="Q34" s="37" t="s">
        <v>9</v>
      </c>
      <c r="R34" s="37">
        <v>2</v>
      </c>
      <c r="S34" s="37"/>
      <c r="T34" s="42"/>
    </row>
    <row r="35" spans="1:20">
      <c r="A35" s="41" t="s">
        <v>559</v>
      </c>
      <c r="B35" s="41" t="s">
        <v>19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 t="s">
        <v>389</v>
      </c>
      <c r="J35" s="37"/>
      <c r="K35" s="37" t="s">
        <v>16</v>
      </c>
      <c r="L35" s="37"/>
      <c r="M35" s="37"/>
      <c r="N35" s="37" t="s">
        <v>9</v>
      </c>
      <c r="O35" s="37">
        <v>2</v>
      </c>
      <c r="P35" s="37" t="s">
        <v>16</v>
      </c>
      <c r="Q35" s="37" t="s">
        <v>9</v>
      </c>
      <c r="R35" s="37">
        <v>2</v>
      </c>
      <c r="S35" s="37"/>
      <c r="T35" s="42"/>
    </row>
    <row r="36" spans="1:20">
      <c r="A36" s="41" t="s">
        <v>560</v>
      </c>
      <c r="B36" s="41" t="s">
        <v>19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16</v>
      </c>
      <c r="L36" s="37"/>
      <c r="M36" s="37"/>
      <c r="N36" s="37" t="s">
        <v>9</v>
      </c>
      <c r="O36" s="37">
        <v>2</v>
      </c>
      <c r="P36" s="37" t="s">
        <v>16</v>
      </c>
      <c r="Q36" s="37" t="s">
        <v>9</v>
      </c>
      <c r="R36" s="37">
        <v>2</v>
      </c>
      <c r="S36" s="37"/>
      <c r="T36" s="42"/>
    </row>
    <row r="37" spans="1:20">
      <c r="A37" s="41" t="s">
        <v>508</v>
      </c>
      <c r="B37" s="41" t="s">
        <v>11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37" t="s">
        <v>389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</row>
    <row r="38" spans="1:20">
      <c r="A38" s="41" t="s">
        <v>227</v>
      </c>
      <c r="B38" s="41" t="s">
        <v>29</v>
      </c>
      <c r="C38" s="39"/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</row>
    <row r="39" spans="1:20">
      <c r="A39" s="41" t="s">
        <v>563</v>
      </c>
      <c r="B39" s="41" t="s">
        <v>11</v>
      </c>
      <c r="C39" s="39"/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564</v>
      </c>
      <c r="B40" s="41" t="s">
        <v>19</v>
      </c>
      <c r="C40" s="39"/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565</v>
      </c>
      <c r="B41" s="41" t="s">
        <v>19</v>
      </c>
      <c r="C41" s="39"/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566</v>
      </c>
      <c r="B42" s="41" t="s">
        <v>11</v>
      </c>
      <c r="C42" s="39"/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>
      <c r="A43" s="41" t="s">
        <v>567</v>
      </c>
      <c r="B43" s="41" t="s">
        <v>19</v>
      </c>
      <c r="C43" s="39"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568</v>
      </c>
      <c r="B44" s="41" t="s">
        <v>19</v>
      </c>
      <c r="C44" s="39"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569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 t="s">
        <v>570</v>
      </c>
      <c r="B46" s="41" t="s">
        <v>19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571</v>
      </c>
      <c r="B47" s="41" t="s">
        <v>19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572</v>
      </c>
      <c r="B48" s="41" t="s">
        <v>11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574</v>
      </c>
      <c r="B49" s="41" t="s">
        <v>26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227</v>
      </c>
      <c r="B50" s="41" t="s">
        <v>29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575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577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579</v>
      </c>
      <c r="B53" s="41" t="s">
        <v>19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 t="s">
        <v>581</v>
      </c>
      <c r="B54" s="41" t="s">
        <v>19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583</v>
      </c>
      <c r="B55" s="41" t="s">
        <v>26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 t="s">
        <v>227</v>
      </c>
      <c r="B56" s="41" t="s">
        <v>29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584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586</v>
      </c>
      <c r="B58" s="41" t="s">
        <v>19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588</v>
      </c>
      <c r="B59" s="41" t="s">
        <v>19</v>
      </c>
      <c r="C59" s="39"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590</v>
      </c>
      <c r="B60" s="41" t="s">
        <v>19</v>
      </c>
      <c r="C60" s="39"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>
        <v>0</v>
      </c>
      <c r="B61" s="41">
        <v>0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>
        <v>0</v>
      </c>
      <c r="B62" s="41">
        <v>0</v>
      </c>
      <c r="C62" s="39"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>
        <v>0</v>
      </c>
      <c r="B63" s="41">
        <v>0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>
        <v>0</v>
      </c>
      <c r="B64" s="41">
        <v>0</v>
      </c>
      <c r="C64" s="39"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>
        <v>0</v>
      </c>
      <c r="B65" s="41">
        <v>0</v>
      </c>
      <c r="C65" s="39"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>
      <c r="A66" s="41">
        <v>0</v>
      </c>
      <c r="B66" s="41">
        <v>0</v>
      </c>
      <c r="C66" s="39"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>
        <v>0</v>
      </c>
      <c r="B67" s="41">
        <v>0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>
        <v>0</v>
      </c>
      <c r="B68" s="41">
        <v>0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>
        <v>0</v>
      </c>
      <c r="B69" s="41">
        <v>0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>
        <v>0</v>
      </c>
      <c r="B70" s="41">
        <v>0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>
        <v>0</v>
      </c>
      <c r="B71" s="41">
        <v>0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>
        <v>0</v>
      </c>
      <c r="B72" s="41">
        <v>0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>
        <v>0</v>
      </c>
      <c r="B73" s="41">
        <v>0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>
        <v>0</v>
      </c>
      <c r="B74" s="41">
        <v>0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>
        <v>0</v>
      </c>
      <c r="B75" s="41">
        <v>0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>
        <v>0</v>
      </c>
      <c r="B76" s="41">
        <v>0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>
        <v>0</v>
      </c>
      <c r="B77" s="41">
        <v>0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>
        <v>0</v>
      </c>
      <c r="B78" s="41">
        <v>0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>
        <v>0</v>
      </c>
      <c r="B79" s="41">
        <v>0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>
        <v>0</v>
      </c>
      <c r="B80" s="41">
        <v>0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>
        <v>0</v>
      </c>
      <c r="B81" s="41">
        <v>0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>
        <v>0</v>
      </c>
      <c r="B82" s="41">
        <v>0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>
        <v>0</v>
      </c>
      <c r="B83" s="41">
        <v>0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>
        <v>0</v>
      </c>
      <c r="B84" s="41">
        <v>0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>
      <c r="A85" s="41">
        <v>0</v>
      </c>
      <c r="B85" s="41">
        <v>0</v>
      </c>
      <c r="C85" s="39"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>
        <v>0</v>
      </c>
      <c r="B86" s="41">
        <v>0</v>
      </c>
      <c r="C86" s="39"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>
        <v>0</v>
      </c>
      <c r="B87" s="41">
        <v>0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>
        <v>0</v>
      </c>
      <c r="B88" s="41">
        <v>0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>
        <v>0</v>
      </c>
      <c r="B89" s="41">
        <v>0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>
        <v>0</v>
      </c>
      <c r="B90" s="41">
        <v>0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>
        <v>0</v>
      </c>
      <c r="B91" s="41">
        <v>0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>
        <v>0</v>
      </c>
      <c r="B92" s="41">
        <v>0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>
        <v>0</v>
      </c>
      <c r="B93" s="41">
        <v>0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>
        <v>0</v>
      </c>
      <c r="B94" s="41">
        <v>0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>
        <v>0</v>
      </c>
      <c r="B95" s="41">
        <v>0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>
        <v>0</v>
      </c>
      <c r="B96" s="41">
        <v>0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>
        <v>0</v>
      </c>
      <c r="B97" s="41">
        <v>0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>
        <v>0</v>
      </c>
      <c r="B98" s="41">
        <v>0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>
        <v>0</v>
      </c>
      <c r="B99" s="41">
        <v>0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>
        <v>0</v>
      </c>
      <c r="B100" s="41">
        <v>0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>
        <v>0</v>
      </c>
      <c r="B101" s="41">
        <v>0</v>
      </c>
      <c r="C101" s="39"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>
        <v>0</v>
      </c>
      <c r="B102" s="41">
        <v>0</v>
      </c>
      <c r="C102" s="39"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>
        <v>0</v>
      </c>
      <c r="B103" s="41">
        <v>0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>
        <v>0</v>
      </c>
      <c r="B104" s="41">
        <v>0</v>
      </c>
      <c r="C104" s="39"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>
        <v>0</v>
      </c>
      <c r="B105" s="41">
        <v>0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>
        <v>0</v>
      </c>
      <c r="B106" s="41">
        <v>0</v>
      </c>
      <c r="C106" s="39"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>
        <v>0</v>
      </c>
      <c r="B107" s="41">
        <v>0</v>
      </c>
      <c r="C107" s="39"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>
      <c r="A108" s="41">
        <v>0</v>
      </c>
      <c r="B108" s="41">
        <v>0</v>
      </c>
      <c r="C108" s="39"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>
        <v>0</v>
      </c>
      <c r="B109" s="41">
        <v>0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>
        <v>0</v>
      </c>
      <c r="B110" s="41">
        <v>0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>
        <v>0</v>
      </c>
      <c r="B111" s="41">
        <v>0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>
        <v>0</v>
      </c>
      <c r="B112" s="41">
        <v>0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>
        <v>0</v>
      </c>
      <c r="B113" s="41">
        <v>0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>
        <v>0</v>
      </c>
      <c r="B114" s="41">
        <v>0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>
        <v>0</v>
      </c>
      <c r="B115" s="41">
        <v>0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>
        <v>0</v>
      </c>
      <c r="B116" s="41">
        <v>0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>
        <v>0</v>
      </c>
      <c r="B117" s="41">
        <v>0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>
        <v>0</v>
      </c>
      <c r="B118" s="41">
        <v>0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>
        <v>0</v>
      </c>
      <c r="B119" s="41">
        <v>0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>
        <v>0</v>
      </c>
      <c r="B120" s="41">
        <v>0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>
        <v>0</v>
      </c>
      <c r="B121" s="41">
        <v>0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>
        <v>0</v>
      </c>
      <c r="B122" s="41">
        <v>0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D27:H37">
    <cfRule type="expression" dxfId="4" priority="1">
      <formula>$B27="Option"</formula>
    </cfRule>
    <cfRule type="expression" dxfId="3" priority="2">
      <formula>$C27="Modification MCC"</formula>
    </cfRule>
    <cfRule type="expression" dxfId="2" priority="3">
      <formula>$C27="Modification"</formula>
    </cfRule>
    <cfRule type="expression" dxfId="1" priority="4">
      <formula>$C27="Création"</formula>
    </cfRule>
    <cfRule type="expression" dxfId="0" priority="5">
      <formula>$C27="Fermeture"</formula>
    </cfRule>
  </conditionalFormatting>
  <dataValidations count="1">
    <dataValidation type="list" allowBlank="1" showInputMessage="1" showErrorMessage="1" sqref="E27:H37" xr:uid="{FF4A832C-1E7B-3845-8B28-B90822F6234D}">
      <formula1>"OUI, NON"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baseColWidth="10"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98" t="s">
        <v>165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AA1" s="97" t="s">
        <v>166</v>
      </c>
      <c r="AB1" s="97"/>
      <c r="AC1" s="97"/>
      <c r="AD1" s="97"/>
    </row>
    <row r="2" spans="1:30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AA2" s="97"/>
      <c r="AB2" s="97"/>
      <c r="AC2" s="97"/>
      <c r="AD2" s="97"/>
    </row>
    <row r="3" spans="1:30" ht="24.6" customHeight="1">
      <c r="A3" s="97" t="s">
        <v>167</v>
      </c>
      <c r="B3" s="97"/>
      <c r="C3" s="97"/>
      <c r="D3" s="97" t="s">
        <v>168</v>
      </c>
      <c r="E3" s="97"/>
      <c r="F3" s="97"/>
      <c r="G3" s="97" t="s">
        <v>169</v>
      </c>
      <c r="H3" s="97"/>
      <c r="I3" s="97"/>
      <c r="J3" s="97" t="s">
        <v>170</v>
      </c>
      <c r="K3" s="97"/>
      <c r="L3" s="97"/>
      <c r="AA3" s="9" t="s">
        <v>167</v>
      </c>
      <c r="AB3" s="9" t="s">
        <v>168</v>
      </c>
      <c r="AC3" s="9" t="s">
        <v>169</v>
      </c>
      <c r="AD3" s="9" t="s">
        <v>170</v>
      </c>
    </row>
    <row r="4" spans="1:30" ht="24" customHeight="1">
      <c r="A4" s="9" t="s">
        <v>166</v>
      </c>
      <c r="B4" s="9" t="s">
        <v>171</v>
      </c>
      <c r="C4" s="9" t="s">
        <v>172</v>
      </c>
      <c r="D4" s="30" t="s">
        <v>166</v>
      </c>
      <c r="E4" s="30" t="s">
        <v>171</v>
      </c>
      <c r="F4" s="30" t="s">
        <v>172</v>
      </c>
      <c r="G4" s="30" t="s">
        <v>166</v>
      </c>
      <c r="H4" s="30" t="s">
        <v>171</v>
      </c>
      <c r="I4" s="30" t="s">
        <v>172</v>
      </c>
      <c r="J4" s="30" t="s">
        <v>166</v>
      </c>
      <c r="K4" s="30" t="s">
        <v>171</v>
      </c>
      <c r="L4" s="30" t="s">
        <v>172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744</v>
      </c>
      <c r="B5" s="9">
        <f>SUM('S1 Maquette'!J19:J300)</f>
        <v>494</v>
      </c>
      <c r="C5" s="9">
        <f>SUM('S1 Maquette'!K19:K300)</f>
        <v>0</v>
      </c>
      <c r="D5" s="9">
        <f>SUM(AB4:AB291)</f>
        <v>942</v>
      </c>
      <c r="E5" s="9">
        <f>SUM('S2 Maquette'!J19:J300)</f>
        <v>892</v>
      </c>
      <c r="F5" s="9">
        <f>SUM('S2 Maquette'!K19:K300)</f>
        <v>0</v>
      </c>
      <c r="G5" s="9">
        <f>SUM(AC4:AC291)</f>
        <v>327</v>
      </c>
      <c r="H5" s="9">
        <f>SUM('S3 Maquette'!J19:J300)</f>
        <v>232</v>
      </c>
      <c r="I5" s="9">
        <f>SUM('S3 Maquette'!K19:K300)</f>
        <v>0</v>
      </c>
      <c r="J5" s="9">
        <f>SUM(AD4:AD291)</f>
        <v>327</v>
      </c>
      <c r="K5" s="9">
        <f>SUM('S4 Maquette'!J19:J300)</f>
        <v>232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97" t="s">
        <v>173</v>
      </c>
      <c r="B6" s="97"/>
      <c r="C6" s="97"/>
      <c r="D6" s="97" t="s">
        <v>173</v>
      </c>
      <c r="E6" s="97"/>
      <c r="F6" s="97"/>
      <c r="G6" s="97" t="s">
        <v>173</v>
      </c>
      <c r="H6" s="97"/>
      <c r="I6" s="97"/>
      <c r="J6" s="97" t="s">
        <v>173</v>
      </c>
      <c r="K6" s="97"/>
      <c r="L6" s="97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97">
        <f>SUM(A5,B5,C5)</f>
        <v>1238</v>
      </c>
      <c r="B7" s="97"/>
      <c r="C7" s="97"/>
      <c r="D7" s="97">
        <f>SUM(D5,E5,F5)</f>
        <v>1834</v>
      </c>
      <c r="E7" s="97"/>
      <c r="F7" s="97"/>
      <c r="G7" s="97">
        <f>SUM(G5,H5,I5)</f>
        <v>559</v>
      </c>
      <c r="H7" s="97"/>
      <c r="I7" s="97"/>
      <c r="J7" s="97">
        <f>SUM(J5,K5,L5)</f>
        <v>559</v>
      </c>
      <c r="K7" s="97"/>
      <c r="L7" s="97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9" t="s">
        <v>173</v>
      </c>
      <c r="B8" s="100"/>
      <c r="C8" s="100"/>
      <c r="D8" s="100"/>
      <c r="E8" s="100"/>
      <c r="F8" s="101"/>
      <c r="G8" s="99" t="s">
        <v>173</v>
      </c>
      <c r="H8" s="100"/>
      <c r="I8" s="100"/>
      <c r="J8" s="100"/>
      <c r="K8" s="100"/>
      <c r="L8" s="101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02"/>
      <c r="B9" s="103"/>
      <c r="C9" s="103"/>
      <c r="D9" s="103"/>
      <c r="E9" s="103"/>
      <c r="F9" s="104"/>
      <c r="G9" s="102"/>
      <c r="H9" s="103"/>
      <c r="I9" s="103"/>
      <c r="J9" s="103"/>
      <c r="K9" s="103"/>
      <c r="L9" s="104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9">
        <f>SUM(A7,D7)</f>
        <v>3072</v>
      </c>
      <c r="B10" s="100"/>
      <c r="C10" s="100"/>
      <c r="D10" s="100"/>
      <c r="E10" s="100"/>
      <c r="F10" s="101"/>
      <c r="G10" s="99">
        <f>SUM(G7,J7)</f>
        <v>1118</v>
      </c>
      <c r="H10" s="100"/>
      <c r="I10" s="100"/>
      <c r="J10" s="100"/>
      <c r="K10" s="100"/>
      <c r="L10" s="101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02"/>
      <c r="B11" s="103"/>
      <c r="C11" s="103"/>
      <c r="D11" s="103"/>
      <c r="E11" s="103"/>
      <c r="F11" s="104"/>
      <c r="G11" s="102"/>
      <c r="H11" s="103"/>
      <c r="I11" s="103"/>
      <c r="J11" s="103"/>
      <c r="K11" s="103"/>
      <c r="L11" s="104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21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21</v>
      </c>
      <c r="AB13" s="9">
        <f>'S2 Maquette'!I28*1.5</f>
        <v>10.5</v>
      </c>
      <c r="AC13" s="9">
        <f>'S3 Maquette'!I28*1.5</f>
        <v>21</v>
      </c>
      <c r="AD13" s="9">
        <f>'S4 Maquette'!I28*1.5</f>
        <v>21</v>
      </c>
    </row>
    <row r="14" spans="1:30">
      <c r="A14" s="105" t="s">
        <v>174</v>
      </c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N14" s="109" t="s">
        <v>175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AA14" s="9">
        <f>'S1 Maquette'!I29*1.5</f>
        <v>21</v>
      </c>
      <c r="AB14" s="9">
        <f>'S2 Maquette'!I29*1.5</f>
        <v>10.5</v>
      </c>
      <c r="AC14" s="9">
        <f>'S3 Maquette'!I29*1.5</f>
        <v>21</v>
      </c>
      <c r="AD14" s="9">
        <f>'S4 Maquette'!I29*1.5</f>
        <v>21</v>
      </c>
    </row>
    <row r="15" spans="1:30" ht="20.45" customHeight="1">
      <c r="A15" s="105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97" t="s">
        <v>167</v>
      </c>
      <c r="B16" s="97"/>
      <c r="C16" s="97"/>
      <c r="D16" s="106" t="s">
        <v>168</v>
      </c>
      <c r="E16" s="107"/>
      <c r="F16" s="108"/>
      <c r="G16" s="97" t="s">
        <v>169</v>
      </c>
      <c r="H16" s="97"/>
      <c r="I16" s="97"/>
      <c r="J16" s="97" t="s">
        <v>170</v>
      </c>
      <c r="K16" s="97"/>
      <c r="L16" s="97"/>
      <c r="N16" s="97" t="s">
        <v>167</v>
      </c>
      <c r="O16" s="97"/>
      <c r="P16" s="97"/>
      <c r="Q16" s="97" t="s">
        <v>168</v>
      </c>
      <c r="R16" s="97"/>
      <c r="S16" s="97"/>
      <c r="T16" s="97" t="s">
        <v>169</v>
      </c>
      <c r="U16" s="97"/>
      <c r="V16" s="97"/>
      <c r="W16" s="97" t="s">
        <v>170</v>
      </c>
      <c r="X16" s="97"/>
      <c r="Y16" s="97"/>
      <c r="AA16" s="9">
        <f>'S1 Maquette'!I31*1.5</f>
        <v>21</v>
      </c>
      <c r="AB16" s="9">
        <f>'S2 Maquette'!I31*1.5</f>
        <v>15</v>
      </c>
      <c r="AC16" s="9">
        <f>'S3 Maquette'!I31*1.5</f>
        <v>15</v>
      </c>
      <c r="AD16" s="9">
        <f>'S4 Maquette'!I31*1.5</f>
        <v>15</v>
      </c>
    </row>
    <row r="17" spans="1:30" ht="25.35" customHeight="1">
      <c r="A17" s="9" t="s">
        <v>166</v>
      </c>
      <c r="B17" s="9" t="s">
        <v>171</v>
      </c>
      <c r="C17" s="9" t="s">
        <v>172</v>
      </c>
      <c r="D17" s="9" t="s">
        <v>166</v>
      </c>
      <c r="E17" s="9" t="s">
        <v>171</v>
      </c>
      <c r="F17" s="9" t="s">
        <v>172</v>
      </c>
      <c r="G17" s="9" t="s">
        <v>166</v>
      </c>
      <c r="H17" s="9" t="s">
        <v>171</v>
      </c>
      <c r="I17" s="9" t="s">
        <v>172</v>
      </c>
      <c r="J17" s="9" t="s">
        <v>166</v>
      </c>
      <c r="K17" s="9" t="s">
        <v>171</v>
      </c>
      <c r="L17" s="9" t="s">
        <v>172</v>
      </c>
      <c r="N17" s="9" t="s">
        <v>166</v>
      </c>
      <c r="O17" s="9" t="s">
        <v>171</v>
      </c>
      <c r="P17" s="9" t="s">
        <v>172</v>
      </c>
      <c r="Q17" s="9" t="s">
        <v>166</v>
      </c>
      <c r="R17" s="9" t="s">
        <v>171</v>
      </c>
      <c r="S17" s="9" t="s">
        <v>172</v>
      </c>
      <c r="T17" s="9" t="s">
        <v>166</v>
      </c>
      <c r="U17" s="9" t="s">
        <v>171</v>
      </c>
      <c r="V17" s="9" t="s">
        <v>172</v>
      </c>
      <c r="W17" s="9" t="s">
        <v>166</v>
      </c>
      <c r="X17" s="9" t="s">
        <v>171</v>
      </c>
      <c r="Y17" s="9" t="s">
        <v>172</v>
      </c>
      <c r="AA17" s="9">
        <f>'S1 Maquette'!I32*1.5</f>
        <v>21</v>
      </c>
      <c r="AB17" s="9">
        <f>'S2 Maquette'!I32*1.5</f>
        <v>15</v>
      </c>
      <c r="AC17" s="9">
        <f>'S3 Maquette'!I32*1.5</f>
        <v>15</v>
      </c>
      <c r="AD17" s="9">
        <f>'S4 Maquette'!I32*1.5</f>
        <v>15</v>
      </c>
    </row>
    <row r="18" spans="1:30" ht="25.35" customHeight="1">
      <c r="A18" s="9">
        <f>A5-N18</f>
        <v>174</v>
      </c>
      <c r="B18" s="9">
        <f>B5-O18</f>
        <v>64</v>
      </c>
      <c r="C18" s="9">
        <f>C5-P18</f>
        <v>0</v>
      </c>
      <c r="D18" s="9">
        <f t="shared" ref="D18:K18" si="0">D5-Q18</f>
        <v>162</v>
      </c>
      <c r="E18" s="9">
        <f t="shared" si="0"/>
        <v>72</v>
      </c>
      <c r="F18" s="9">
        <f t="shared" ca="1" si="0"/>
        <v>0</v>
      </c>
      <c r="G18" s="9">
        <f t="shared" si="0"/>
        <v>162</v>
      </c>
      <c r="H18" s="9">
        <f t="shared" si="0"/>
        <v>72</v>
      </c>
      <c r="I18" s="9">
        <f t="shared" si="0"/>
        <v>0</v>
      </c>
      <c r="J18" s="9">
        <f t="shared" si="0"/>
        <v>162</v>
      </c>
      <c r="K18" s="9">
        <f t="shared" si="0"/>
        <v>72</v>
      </c>
      <c r="L18" s="9">
        <f>L5-Y18</f>
        <v>0</v>
      </c>
      <c r="N18" s="9">
        <f>SUMIF('S1 Maquette'!M19:M300,"Portée",'S1 Maquette'!I19:I300)*1.5</f>
        <v>570</v>
      </c>
      <c r="O18" s="9">
        <f>SUMIF('S1 Maquette'!M19:M300,"Portée",'S1 Maquette'!J19:J300)</f>
        <v>430</v>
      </c>
      <c r="P18" s="9">
        <f>SUMIF('S1 Maquette'!M19:M300,"Portée",'S1 Maquette'!K19:K300)</f>
        <v>0</v>
      </c>
      <c r="Q18" s="9">
        <f>SUMIF('S2 Maquette'!M19:M300,"Portée",'S2 Maquette'!I19:I300)*1.5</f>
        <v>780</v>
      </c>
      <c r="R18" s="9">
        <f>SUMIF('S2 Maquette'!M19:M300,"Portée",'S2 Maquette'!J19:J300)</f>
        <v>820</v>
      </c>
      <c r="S18" s="9">
        <f ca="1">SUMIF('S2 Maquette'!M9:M300,"Portée",'S2 Maquette'!K19:K300)</f>
        <v>0</v>
      </c>
      <c r="T18" s="9">
        <f>SUMIF('S3 Maquette'!M19:M300,"Portée",'S3 Maquette'!I19:I300)*1.5</f>
        <v>165</v>
      </c>
      <c r="U18" s="9">
        <f>SUMIF('S3 Maquette'!M19:M300,"Portée",'S3 Maquette'!J19:J300)</f>
        <v>160</v>
      </c>
      <c r="V18" s="9">
        <f>SUMIF('S3 Maquette'!M19:M300,"Portée",'S3 Maquette'!K19:K300)</f>
        <v>0</v>
      </c>
      <c r="W18" s="9">
        <f>SUMIF('S4 Maquette'!M19:M300,"Portée",'S4 Maquette'!I19:I300)*1.5</f>
        <v>165</v>
      </c>
      <c r="X18" s="9">
        <f>SUMIF('S4 Maquette'!M19:M300,"Portée",'S4 Maquette'!J19:J300)</f>
        <v>160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7" t="s">
        <v>173</v>
      </c>
      <c r="B19" s="97"/>
      <c r="C19" s="97"/>
      <c r="D19" s="97" t="s">
        <v>173</v>
      </c>
      <c r="E19" s="97"/>
      <c r="F19" s="97"/>
      <c r="G19" s="97" t="s">
        <v>173</v>
      </c>
      <c r="H19" s="97"/>
      <c r="I19" s="97"/>
      <c r="J19" s="97" t="s">
        <v>173</v>
      </c>
      <c r="K19" s="97"/>
      <c r="L19" s="97"/>
      <c r="AA19" s="9">
        <f>'S1 Maquette'!I34*1.5</f>
        <v>0</v>
      </c>
      <c r="AB19" s="9">
        <f>'S2 Maquette'!I34*1.5</f>
        <v>0</v>
      </c>
      <c r="AC19" s="9">
        <f>'S3 Maquette'!I34*1.5</f>
        <v>30</v>
      </c>
      <c r="AD19" s="9">
        <f>'S4 Maquette'!I34*1.5</f>
        <v>30</v>
      </c>
    </row>
    <row r="20" spans="1:30" ht="26.1" customHeight="1">
      <c r="A20" s="97">
        <f>SUM(A18,B18,C18)</f>
        <v>238</v>
      </c>
      <c r="B20" s="97"/>
      <c r="C20" s="97"/>
      <c r="D20" s="97">
        <f ca="1">SUM(D18,E18,F18)</f>
        <v>234</v>
      </c>
      <c r="E20" s="97"/>
      <c r="F20" s="97"/>
      <c r="G20" s="97">
        <f>SUM(G18,H18,I18)</f>
        <v>234</v>
      </c>
      <c r="H20" s="97"/>
      <c r="I20" s="97"/>
      <c r="J20" s="97">
        <f>SUM(J18,K18,L18)</f>
        <v>234</v>
      </c>
      <c r="K20" s="97"/>
      <c r="L20" s="97"/>
      <c r="AA20" s="9">
        <f>'S1 Maquette'!I35*1.5</f>
        <v>0</v>
      </c>
      <c r="AB20" s="9">
        <f>'S2 Maquette'!I35*1.5</f>
        <v>0</v>
      </c>
      <c r="AC20" s="9">
        <f>'S3 Maquette'!I35*1.5</f>
        <v>30</v>
      </c>
      <c r="AD20" s="9">
        <f>'S4 Maquette'!I35*1.5</f>
        <v>30</v>
      </c>
    </row>
    <row r="21" spans="1:30" ht="30.6" customHeight="1">
      <c r="A21" s="106" t="s">
        <v>173</v>
      </c>
      <c r="B21" s="107"/>
      <c r="C21" s="107"/>
      <c r="D21" s="107"/>
      <c r="E21" s="107"/>
      <c r="F21" s="108"/>
      <c r="G21" s="106" t="s">
        <v>173</v>
      </c>
      <c r="H21" s="107"/>
      <c r="I21" s="107"/>
      <c r="J21" s="107"/>
      <c r="K21" s="107"/>
      <c r="L21" s="108"/>
      <c r="AA21" s="9">
        <f>'S1 Maquette'!I36*1.5</f>
        <v>30</v>
      </c>
      <c r="AB21" s="9">
        <f>'S2 Maquette'!I36*1.5</f>
        <v>30</v>
      </c>
      <c r="AC21" s="9">
        <f>'S3 Maquette'!I36*1.5</f>
        <v>30</v>
      </c>
      <c r="AD21" s="9">
        <f>'S4 Maquette'!I36*1.5</f>
        <v>30</v>
      </c>
    </row>
    <row r="22" spans="1:30" ht="25.35" customHeight="1">
      <c r="A22" s="106">
        <f ca="1">SUM(A20,D20)</f>
        <v>472</v>
      </c>
      <c r="B22" s="107"/>
      <c r="C22" s="107"/>
      <c r="D22" s="107"/>
      <c r="E22" s="107"/>
      <c r="F22" s="108"/>
      <c r="G22" s="106">
        <f>SUM(G20,J20)</f>
        <v>468</v>
      </c>
      <c r="H22" s="107"/>
      <c r="I22" s="107"/>
      <c r="J22" s="107"/>
      <c r="K22" s="107"/>
      <c r="L22" s="108"/>
      <c r="AA22" s="9">
        <f>'S1 Maquette'!I37*1.5</f>
        <v>30</v>
      </c>
      <c r="AB22" s="9">
        <f>'S2 Maquette'!I37*1.5</f>
        <v>30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30</v>
      </c>
      <c r="AB23" s="9">
        <f>'S2 Maquette'!I38*1.5</f>
        <v>30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22.5</v>
      </c>
      <c r="AD25" s="9">
        <f>'S4 Maquette'!I40*1.5</f>
        <v>22.5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22.5</v>
      </c>
      <c r="AD26" s="9">
        <f>'S4 Maquette'!I41*1.5</f>
        <v>22.5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45</v>
      </c>
      <c r="AC28" s="9">
        <f>'S3 Maquette'!I43*1.5</f>
        <v>30</v>
      </c>
      <c r="AD28" s="9">
        <f>'S4 Maquette'!I43*1.5</f>
        <v>30</v>
      </c>
    </row>
    <row r="29" spans="1:30">
      <c r="AA29" s="9">
        <f>'S1 Maquette'!I44*1.5</f>
        <v>45</v>
      </c>
      <c r="AB29" s="9">
        <f>'S2 Maquette'!I44*1.5</f>
        <v>45</v>
      </c>
      <c r="AC29" s="9">
        <f>'S3 Maquette'!I44*1.5</f>
        <v>30</v>
      </c>
      <c r="AD29" s="9">
        <f>'S4 Maquette'!I44*1.5</f>
        <v>30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30</v>
      </c>
      <c r="AD31" s="9">
        <f>'S4 Maquette'!I46*1.5</f>
        <v>30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30</v>
      </c>
      <c r="AB33" s="9">
        <f>'S2 Maquette'!I48*1.5</f>
        <v>30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30</v>
      </c>
      <c r="AB34" s="9">
        <f>'S2 Maquette'!I49*1.5</f>
        <v>30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30</v>
      </c>
      <c r="AB36" s="9">
        <f>'S2 Maquette'!I51*1.5</f>
        <v>30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30</v>
      </c>
      <c r="AB37" s="9">
        <f>'S2 Maquette'!I52*1.5</f>
        <v>30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30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30</v>
      </c>
      <c r="AB41" s="9">
        <f>'S2 Maquette'!I56*1.5</f>
        <v>30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30</v>
      </c>
      <c r="AB42" s="9">
        <f>'S2 Maquette'!I57*1.5</f>
        <v>30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30</v>
      </c>
      <c r="AB44" s="9">
        <f>'S2 Maquette'!I59*1.5</f>
        <v>30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30</v>
      </c>
      <c r="AB49" s="9">
        <f>'S2 Maquette'!I64*1.5</f>
        <v>30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30</v>
      </c>
      <c r="AB50" s="9">
        <f>'S2 Maquette'!I65*1.5</f>
        <v>30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45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45</v>
      </c>
      <c r="AB71" s="9">
        <f>'S2 Maquette'!I86*1.5</f>
        <v>45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30</v>
      </c>
      <c r="AB75" s="9">
        <f>'S2 Maquette'!I90*1.5</f>
        <v>30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30</v>
      </c>
      <c r="AB76" s="9">
        <f>'S2 Maquette'!I91*1.5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30</v>
      </c>
      <c r="AB78" s="9">
        <f>'S2 Maquette'!I93*1.5</f>
        <v>30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30</v>
      </c>
      <c r="AB79" s="9">
        <f>'S2 Maquette'!I94*1.5</f>
        <v>30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30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30</v>
      </c>
      <c r="AB83" s="9">
        <f>'S2 Maquette'!I98*1.5</f>
        <v>30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30</v>
      </c>
      <c r="AB84" s="9">
        <f>'S2 Maquette'!I99*1.5</f>
        <v>30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30</v>
      </c>
      <c r="AB86" s="9">
        <f>'S2 Maquette'!I101*1.5</f>
        <v>30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30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A4" zoomScale="150" zoomScaleNormal="150" workbookViewId="0">
      <selection activeCell="A34" sqref="A34:D36"/>
    </sheetView>
  </sheetViews>
  <sheetFormatPr baseColWidth="10"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12" t="s">
        <v>176</v>
      </c>
      <c r="B1" s="112"/>
      <c r="C1" s="112"/>
      <c r="D1" s="112"/>
      <c r="E1" s="11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6" t="s">
        <v>177</v>
      </c>
      <c r="B2" s="44" t="s">
        <v>15</v>
      </c>
      <c r="C2" s="43"/>
      <c r="D2" s="45"/>
      <c r="E2" s="4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1" t="s">
        <v>178</v>
      </c>
      <c r="B3" s="9" t="s">
        <v>93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179</v>
      </c>
      <c r="B4" s="114" t="s">
        <v>89</v>
      </c>
      <c r="C4" s="114"/>
      <c r="D4" s="11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180</v>
      </c>
      <c r="B5" s="9" t="str">
        <f>IFERROR(VLOOKUP(B4,tab_code_dip,2,FALSE),"-")</f>
        <v>Code à créer dans Apogée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0"/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10" t="s">
        <v>181</v>
      </c>
      <c r="B8" s="110"/>
      <c r="C8" s="110"/>
      <c r="D8" s="1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6" t="s">
        <v>182</v>
      </c>
      <c r="B9" s="111"/>
      <c r="C9" s="111"/>
      <c r="D9" s="11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30" t="s">
        <v>183</v>
      </c>
      <c r="B13" s="130" t="s">
        <v>184</v>
      </c>
      <c r="C13" s="130" t="s">
        <v>185</v>
      </c>
      <c r="D13" s="130" t="s">
        <v>186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31"/>
      <c r="B14" s="131"/>
      <c r="C14" s="131"/>
      <c r="D14" s="13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30">
        <f>Calcul!A10</f>
        <v>3072</v>
      </c>
      <c r="B15" s="130">
        <f ca="1">Calcul!A22</f>
        <v>472</v>
      </c>
      <c r="C15" s="130">
        <f>Calcul!G10</f>
        <v>1118</v>
      </c>
      <c r="D15" s="130">
        <f>Calcul!G22</f>
        <v>468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31"/>
      <c r="B16" s="131"/>
      <c r="C16" s="131"/>
      <c r="D16" s="13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20" t="s">
        <v>187</v>
      </c>
      <c r="B19" s="120"/>
      <c r="C19" s="120"/>
      <c r="D19" s="120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188</v>
      </c>
      <c r="E20" s="2"/>
      <c r="F20" s="2"/>
      <c r="G20" s="2"/>
      <c r="H20" s="2"/>
      <c r="I20" s="2" t="s">
        <v>189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5" t="s">
        <v>190</v>
      </c>
      <c r="B21" s="116"/>
      <c r="C21" s="116"/>
      <c r="D21" s="11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4" t="s">
        <v>191</v>
      </c>
      <c r="B22" s="114"/>
      <c r="C22" s="114"/>
      <c r="D22" s="114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4"/>
      <c r="B23" s="114"/>
      <c r="C23" s="114"/>
      <c r="D23" s="11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14"/>
      <c r="B24" s="114"/>
      <c r="C24" s="114"/>
      <c r="D24" s="11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5" t="s">
        <v>192</v>
      </c>
      <c r="B25" s="116"/>
      <c r="C25" s="116"/>
      <c r="D25" s="11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21" t="s">
        <v>193</v>
      </c>
      <c r="B26" s="122"/>
      <c r="C26" s="122"/>
      <c r="D26" s="12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4"/>
      <c r="B27" s="125"/>
      <c r="C27" s="125"/>
      <c r="D27" s="12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27"/>
      <c r="B28" s="128"/>
      <c r="C28" s="128"/>
      <c r="D28" s="12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5" t="s">
        <v>194</v>
      </c>
      <c r="B29" s="116"/>
      <c r="C29" s="116"/>
      <c r="D29" s="11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14" t="s">
        <v>195</v>
      </c>
      <c r="B30" s="114"/>
      <c r="C30" s="114"/>
      <c r="D30" s="1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14"/>
      <c r="B31" s="114"/>
      <c r="C31" s="114"/>
      <c r="D31" s="1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14"/>
      <c r="B32" s="114"/>
      <c r="C32" s="114"/>
      <c r="D32" s="11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5" t="s">
        <v>196</v>
      </c>
      <c r="B33" s="116"/>
      <c r="C33" s="116"/>
      <c r="D33" s="11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8" t="s">
        <v>593</v>
      </c>
      <c r="B34" s="118"/>
      <c r="C34" s="118"/>
      <c r="D34" s="11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8"/>
      <c r="B35" s="118"/>
      <c r="C35" s="118"/>
      <c r="D35" s="1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8"/>
      <c r="B36" s="118"/>
      <c r="C36" s="118"/>
      <c r="D36" s="11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20" t="s">
        <v>197</v>
      </c>
      <c r="B37" s="120"/>
      <c r="C37" s="120"/>
      <c r="D37" s="12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18" t="s">
        <v>198</v>
      </c>
      <c r="B38" s="118"/>
      <c r="C38" s="118"/>
      <c r="D38" s="118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18"/>
      <c r="B39" s="118"/>
      <c r="C39" s="118"/>
      <c r="D39" s="118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19" t="s">
        <v>199</v>
      </c>
      <c r="B40" s="119"/>
      <c r="C40" s="119"/>
      <c r="D40" s="11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13" t="s">
        <v>200</v>
      </c>
      <c r="B41" s="113"/>
      <c r="C41" s="113"/>
      <c r="D41" s="11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3" t="s">
        <v>201</v>
      </c>
      <c r="B42" s="113"/>
      <c r="C42" s="113"/>
      <c r="D42" s="11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phoneticPr fontId="19" type="noConversion"/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topLeftCell="B23" zoomScale="109" zoomScaleNormal="55" zoomScalePageLayoutView="55" workbookViewId="0">
      <selection activeCell="M11" sqref="M11"/>
    </sheetView>
  </sheetViews>
  <sheetFormatPr baseColWidth="10"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>
      <c r="A6" s="138"/>
      <c r="B6" s="139"/>
      <c r="C6" s="138"/>
      <c r="D6" s="138"/>
      <c r="E6" s="138"/>
      <c r="F6" s="138"/>
      <c r="G6" s="138"/>
      <c r="H6" s="138"/>
      <c r="I6" s="138"/>
      <c r="J6" s="138"/>
    </row>
    <row r="7" spans="1:10" ht="18" customHeight="1">
      <c r="A7" s="140" t="s">
        <v>202</v>
      </c>
      <c r="B7" s="137" t="str">
        <f>'Fiche Générale'!B3</f>
        <v>Portail_SHS</v>
      </c>
      <c r="C7" s="141" t="s">
        <v>203</v>
      </c>
      <c r="D7" s="142"/>
      <c r="E7" s="147" t="str">
        <f>'Fiche Générale'!B4</f>
        <v>Sciences de l'éducation et de la formation</v>
      </c>
      <c r="F7" s="148"/>
      <c r="G7" s="140" t="s">
        <v>204</v>
      </c>
      <c r="H7" s="137" t="str">
        <f>'Fiche Générale'!B5</f>
        <v>Code à créer dans Apogée</v>
      </c>
      <c r="I7" s="137"/>
      <c r="J7" s="137"/>
    </row>
    <row r="8" spans="1:10" ht="18" customHeight="1">
      <c r="A8" s="140"/>
      <c r="B8" s="137"/>
      <c r="C8" s="143"/>
      <c r="D8" s="144"/>
      <c r="E8" s="149"/>
      <c r="F8" s="150"/>
      <c r="G8" s="140"/>
      <c r="H8" s="137"/>
      <c r="I8" s="137"/>
      <c r="J8" s="137"/>
    </row>
    <row r="9" spans="1:10" ht="18" customHeight="1">
      <c r="A9" s="140"/>
      <c r="B9" s="137"/>
      <c r="C9" s="145"/>
      <c r="D9" s="146"/>
      <c r="E9" s="151"/>
      <c r="F9" s="152"/>
      <c r="G9" s="140"/>
      <c r="H9" s="137"/>
      <c r="I9" s="137"/>
      <c r="J9" s="137"/>
    </row>
    <row r="10" spans="1:10" ht="18" customHeight="1">
      <c r="A10" s="140"/>
      <c r="B10" s="137"/>
      <c r="C10" s="153" t="s">
        <v>205</v>
      </c>
      <c r="D10" s="153"/>
      <c r="E10" s="154">
        <f>'Fiche Générale'!B9</f>
        <v>0</v>
      </c>
      <c r="F10" s="155"/>
      <c r="G10" s="155"/>
      <c r="H10" s="155"/>
      <c r="I10" s="155"/>
      <c r="J10" s="156"/>
    </row>
    <row r="11" spans="1:10" ht="18" customHeight="1">
      <c r="A11" s="140"/>
      <c r="B11" s="137"/>
      <c r="C11" s="153"/>
      <c r="D11" s="153"/>
      <c r="E11" s="157"/>
      <c r="F11" s="158"/>
      <c r="G11" s="158"/>
      <c r="H11" s="158"/>
      <c r="I11" s="158"/>
      <c r="J11" s="159"/>
    </row>
    <row r="13" spans="1:10">
      <c r="A13" s="132" t="s">
        <v>206</v>
      </c>
      <c r="B13" s="101" t="s">
        <v>207</v>
      </c>
      <c r="C13" s="132" t="s">
        <v>208</v>
      </c>
      <c r="D13" s="132"/>
      <c r="E13" s="132"/>
      <c r="F13" s="132"/>
      <c r="G13" s="132" t="s">
        <v>209</v>
      </c>
      <c r="H13" s="97">
        <f>Calcul!A7</f>
        <v>1238</v>
      </c>
      <c r="I13" s="97"/>
    </row>
    <row r="14" spans="1:10">
      <c r="A14" s="132"/>
      <c r="B14" s="104"/>
      <c r="C14" s="132"/>
      <c r="D14" s="132"/>
      <c r="E14" s="132"/>
      <c r="F14" s="132"/>
      <c r="G14" s="132"/>
      <c r="H14" s="97"/>
      <c r="I14" s="97"/>
    </row>
    <row r="15" spans="1:10">
      <c r="A15" s="132" t="s">
        <v>210</v>
      </c>
      <c r="B15" s="97" t="s">
        <v>167</v>
      </c>
      <c r="C15" s="133" t="s">
        <v>211</v>
      </c>
      <c r="D15" s="134"/>
      <c r="E15" s="132"/>
      <c r="F15" s="132"/>
      <c r="G15" s="132" t="s">
        <v>212</v>
      </c>
      <c r="H15" s="97">
        <f>Calcul!A20</f>
        <v>238</v>
      </c>
      <c r="I15" s="97"/>
    </row>
    <row r="16" spans="1:10">
      <c r="A16" s="132"/>
      <c r="B16" s="97"/>
      <c r="C16" s="135"/>
      <c r="D16" s="136"/>
      <c r="E16" s="132"/>
      <c r="F16" s="132"/>
      <c r="G16" s="132"/>
      <c r="H16" s="97"/>
      <c r="I16" s="97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220</v>
      </c>
      <c r="C19" s="50" t="s">
        <v>11</v>
      </c>
      <c r="D19" s="50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222</v>
      </c>
      <c r="C20" s="50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224</v>
      </c>
      <c r="C21" s="50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226</v>
      </c>
      <c r="C22" s="50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227</v>
      </c>
      <c r="C23" s="50" t="s">
        <v>29</v>
      </c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229</v>
      </c>
      <c r="C24" s="50" t="s">
        <v>19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234</v>
      </c>
      <c r="C27" s="19" t="s">
        <v>11</v>
      </c>
      <c r="D27" s="19">
        <v>6</v>
      </c>
      <c r="E27" s="19"/>
      <c r="F27" s="19" t="s">
        <v>13</v>
      </c>
      <c r="G27" s="19"/>
      <c r="H27" s="19" t="s">
        <v>155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235</v>
      </c>
      <c r="B28" s="24" t="s">
        <v>236</v>
      </c>
      <c r="C28" s="19" t="s">
        <v>19</v>
      </c>
      <c r="D28" s="19">
        <v>3</v>
      </c>
      <c r="E28" s="19"/>
      <c r="F28" s="19" t="s">
        <v>13</v>
      </c>
      <c r="G28" s="19"/>
      <c r="H28" s="19"/>
      <c r="I28" s="11">
        <v>14</v>
      </c>
      <c r="J28" s="19">
        <v>16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237</v>
      </c>
      <c r="B29" s="24" t="s">
        <v>238</v>
      </c>
      <c r="C29" s="19" t="s">
        <v>19</v>
      </c>
      <c r="D29" s="19">
        <v>3</v>
      </c>
      <c r="E29" s="19"/>
      <c r="F29" s="19" t="s">
        <v>13</v>
      </c>
      <c r="G29" s="19"/>
      <c r="H29" s="19"/>
      <c r="I29" s="19">
        <v>14</v>
      </c>
      <c r="J29" s="19">
        <v>16</v>
      </c>
      <c r="K29" s="19"/>
      <c r="L29" s="19"/>
      <c r="M29" s="19" t="s">
        <v>12</v>
      </c>
      <c r="N29" s="5"/>
      <c r="O29" s="5"/>
    </row>
    <row r="30" spans="1:15" ht="43.35" customHeight="1">
      <c r="A30" s="69">
        <v>2</v>
      </c>
      <c r="B30" s="70" t="s">
        <v>239</v>
      </c>
      <c r="C30" s="19" t="s">
        <v>11</v>
      </c>
      <c r="D30" s="19">
        <v>6</v>
      </c>
      <c r="E30" s="19"/>
      <c r="F30" s="19" t="s">
        <v>13</v>
      </c>
      <c r="G30" s="19"/>
      <c r="H30" s="19" t="s">
        <v>240</v>
      </c>
      <c r="I30" s="19"/>
      <c r="J30" s="19"/>
      <c r="K30" s="19"/>
      <c r="L30" s="19"/>
      <c r="M30" s="19"/>
      <c r="N30" s="5"/>
      <c r="O30" s="5" t="s">
        <v>241</v>
      </c>
    </row>
    <row r="31" spans="1:15" ht="43.35" customHeight="1">
      <c r="A31" s="22" t="s">
        <v>242</v>
      </c>
      <c r="B31" s="24" t="s">
        <v>243</v>
      </c>
      <c r="C31" s="19" t="s">
        <v>19</v>
      </c>
      <c r="D31" s="19">
        <v>3</v>
      </c>
      <c r="E31" s="19"/>
      <c r="F31" s="19" t="s">
        <v>13</v>
      </c>
      <c r="G31" s="19"/>
      <c r="H31" s="19"/>
      <c r="I31" s="19">
        <v>14</v>
      </c>
      <c r="J31" s="19">
        <v>16</v>
      </c>
      <c r="K31" s="19"/>
      <c r="L31" s="19"/>
      <c r="M31" s="19" t="s">
        <v>12</v>
      </c>
      <c r="N31" s="5"/>
      <c r="O31" s="5"/>
    </row>
    <row r="32" spans="1:15" ht="43.35" customHeight="1">
      <c r="A32" s="22" t="s">
        <v>244</v>
      </c>
      <c r="B32" s="24" t="s">
        <v>245</v>
      </c>
      <c r="C32" s="19" t="s">
        <v>19</v>
      </c>
      <c r="D32" s="19">
        <v>3</v>
      </c>
      <c r="E32" s="19"/>
      <c r="F32" s="19" t="s">
        <v>13</v>
      </c>
      <c r="G32" s="19"/>
      <c r="H32" s="19"/>
      <c r="I32" s="19">
        <v>14</v>
      </c>
      <c r="J32" s="19">
        <v>16</v>
      </c>
      <c r="K32" s="19"/>
      <c r="L32" s="19"/>
      <c r="M32" s="19" t="s">
        <v>12</v>
      </c>
      <c r="N32" s="5"/>
      <c r="O32" s="5" t="s">
        <v>246</v>
      </c>
    </row>
    <row r="33" spans="1:15" ht="43.35" customHeight="1">
      <c r="A33" s="69">
        <v>3</v>
      </c>
      <c r="B33" s="70" t="s">
        <v>247</v>
      </c>
      <c r="C33" s="19" t="s">
        <v>26</v>
      </c>
      <c r="D33" s="19"/>
      <c r="E33" s="19"/>
      <c r="F33" s="19"/>
      <c r="G33" s="19"/>
      <c r="H33" s="19" t="s">
        <v>155</v>
      </c>
      <c r="I33" s="19"/>
      <c r="J33" s="19"/>
      <c r="K33" s="19"/>
      <c r="L33" s="19"/>
      <c r="M33" s="19" t="s">
        <v>12</v>
      </c>
      <c r="N33" s="5"/>
      <c r="O33" s="5"/>
    </row>
    <row r="34" spans="1:15" ht="43.35" customHeight="1">
      <c r="A34" s="22"/>
      <c r="B34" s="24" t="s">
        <v>248</v>
      </c>
      <c r="C34" s="19" t="s">
        <v>29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5"/>
      <c r="O34" s="5"/>
    </row>
    <row r="35" spans="1:15" ht="43.35" customHeight="1">
      <c r="A35" s="69" t="s">
        <v>249</v>
      </c>
      <c r="B35" s="71" t="s">
        <v>250</v>
      </c>
      <c r="C35" s="19" t="s">
        <v>11</v>
      </c>
      <c r="D35" s="19">
        <v>6</v>
      </c>
      <c r="E35" s="19"/>
      <c r="F35" s="19" t="s">
        <v>13</v>
      </c>
      <c r="G35" s="19"/>
      <c r="H35" s="19" t="s">
        <v>155</v>
      </c>
      <c r="I35" s="19"/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 t="s">
        <v>251</v>
      </c>
      <c r="B36" s="24" t="s">
        <v>252</v>
      </c>
      <c r="C36" s="19" t="s">
        <v>19</v>
      </c>
      <c r="D36" s="19">
        <v>2</v>
      </c>
      <c r="E36" s="19"/>
      <c r="F36" s="19" t="s">
        <v>13</v>
      </c>
      <c r="G36" s="19"/>
      <c r="H36" s="19"/>
      <c r="I36" s="19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22" t="s">
        <v>253</v>
      </c>
      <c r="B37" s="24" t="s">
        <v>254</v>
      </c>
      <c r="C37" s="19" t="s">
        <v>19</v>
      </c>
      <c r="D37" s="19">
        <v>2</v>
      </c>
      <c r="E37" s="19"/>
      <c r="F37" s="19" t="s">
        <v>13</v>
      </c>
      <c r="G37" s="19"/>
      <c r="H37" s="19"/>
      <c r="I37" s="19">
        <v>20</v>
      </c>
      <c r="J37" s="19"/>
      <c r="K37" s="19"/>
      <c r="L37" s="19"/>
      <c r="M37" s="19" t="s">
        <v>12</v>
      </c>
      <c r="N37" s="5"/>
      <c r="O37" s="5"/>
    </row>
    <row r="38" spans="1:15" ht="43.35" customHeight="1">
      <c r="A38" s="22" t="s">
        <v>255</v>
      </c>
      <c r="B38" s="24" t="s">
        <v>256</v>
      </c>
      <c r="C38" s="19" t="s">
        <v>19</v>
      </c>
      <c r="D38" s="19">
        <v>2</v>
      </c>
      <c r="E38" s="19"/>
      <c r="F38" s="19" t="s">
        <v>13</v>
      </c>
      <c r="G38" s="19"/>
      <c r="H38" s="19"/>
      <c r="I38" s="19">
        <v>20</v>
      </c>
      <c r="J38" s="19"/>
      <c r="K38" s="19"/>
      <c r="L38" s="19"/>
      <c r="M38" s="19" t="s">
        <v>12</v>
      </c>
      <c r="N38" s="5"/>
      <c r="O38" s="5"/>
    </row>
    <row r="39" spans="1:15" ht="43.35" customHeight="1">
      <c r="A39" s="69" t="s">
        <v>257</v>
      </c>
      <c r="B39" s="70" t="s">
        <v>258</v>
      </c>
      <c r="C39" s="19" t="s">
        <v>26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35" customHeight="1">
      <c r="A40" s="22"/>
      <c r="B40" s="24" t="s">
        <v>259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 t="s">
        <v>260</v>
      </c>
    </row>
    <row r="41" spans="1:15" ht="43.35" customHeight="1">
      <c r="A41" s="22" t="s">
        <v>261</v>
      </c>
      <c r="B41" s="70" t="s">
        <v>262</v>
      </c>
      <c r="C41" s="19" t="s">
        <v>11</v>
      </c>
      <c r="D41" s="19"/>
      <c r="E41" s="19"/>
      <c r="F41" s="19"/>
      <c r="G41" s="19"/>
      <c r="H41" s="19"/>
      <c r="I41" s="19"/>
      <c r="J41" s="19"/>
      <c r="K41" s="19"/>
      <c r="L41" s="19"/>
      <c r="M41" s="19" t="s">
        <v>20</v>
      </c>
      <c r="N41" s="5" t="s">
        <v>263</v>
      </c>
      <c r="O41" s="5"/>
    </row>
    <row r="42" spans="1:15" ht="43.35" customHeight="1">
      <c r="A42" s="22"/>
      <c r="B42" s="24" t="s">
        <v>227</v>
      </c>
      <c r="C42" s="19" t="s">
        <v>29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264</v>
      </c>
      <c r="B43" s="70" t="s">
        <v>265</v>
      </c>
      <c r="C43" s="19" t="s">
        <v>11</v>
      </c>
      <c r="D43" s="19">
        <v>6</v>
      </c>
      <c r="E43" s="19"/>
      <c r="F43" s="19" t="s">
        <v>21</v>
      </c>
      <c r="G43" s="19"/>
      <c r="H43" s="19" t="s">
        <v>127</v>
      </c>
      <c r="I43" s="19"/>
      <c r="J43" s="19"/>
      <c r="K43" s="19"/>
      <c r="L43" s="19"/>
      <c r="M43" s="19" t="s">
        <v>20</v>
      </c>
      <c r="N43" s="5" t="s">
        <v>263</v>
      </c>
      <c r="O43" s="5"/>
    </row>
    <row r="44" spans="1:15" ht="43.35" customHeight="1">
      <c r="A44" s="22" t="s">
        <v>266</v>
      </c>
      <c r="B44" s="73" t="s">
        <v>267</v>
      </c>
      <c r="C44" s="19" t="s">
        <v>11</v>
      </c>
      <c r="D44" s="19">
        <v>6</v>
      </c>
      <c r="E44" s="19"/>
      <c r="F44" s="19" t="s">
        <v>13</v>
      </c>
      <c r="G44" s="19"/>
      <c r="H44" s="19" t="s">
        <v>127</v>
      </c>
      <c r="I44" s="19">
        <v>30</v>
      </c>
      <c r="J44" s="19"/>
      <c r="K44" s="19"/>
      <c r="L44" s="19"/>
      <c r="M44" s="19" t="s">
        <v>20</v>
      </c>
      <c r="N44" s="74" t="s">
        <v>263</v>
      </c>
      <c r="O44" s="5"/>
    </row>
    <row r="45" spans="1:15" ht="43.35" customHeight="1">
      <c r="A45" s="69" t="s">
        <v>268</v>
      </c>
      <c r="B45" s="73" t="s">
        <v>269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74"/>
      <c r="O45" s="5"/>
    </row>
    <row r="46" spans="1:15" ht="43.35" customHeight="1">
      <c r="A46" s="23"/>
      <c r="B46" s="22"/>
      <c r="C46" s="37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74"/>
      <c r="O46" s="6"/>
    </row>
    <row r="47" spans="1:15" ht="43.35" customHeight="1">
      <c r="A47" s="22" t="s">
        <v>270</v>
      </c>
      <c r="B47" s="24" t="s">
        <v>271</v>
      </c>
      <c r="C47" s="19" t="s">
        <v>11</v>
      </c>
      <c r="D47" s="19">
        <v>6</v>
      </c>
      <c r="E47" s="19"/>
      <c r="F47" s="19"/>
      <c r="G47" s="19"/>
      <c r="H47" s="19" t="s">
        <v>130</v>
      </c>
      <c r="I47" s="19"/>
      <c r="J47" s="11"/>
      <c r="K47" s="19"/>
      <c r="L47" s="19"/>
      <c r="M47" s="19" t="s">
        <v>20</v>
      </c>
      <c r="N47" s="74" t="s">
        <v>83</v>
      </c>
      <c r="O47" s="6"/>
    </row>
    <row r="48" spans="1:15" ht="43.35" customHeight="1">
      <c r="A48" s="22" t="s">
        <v>272</v>
      </c>
      <c r="B48" s="75" t="s">
        <v>273</v>
      </c>
      <c r="C48" s="19" t="s">
        <v>19</v>
      </c>
      <c r="D48" s="19">
        <v>3</v>
      </c>
      <c r="E48" s="19"/>
      <c r="F48" s="19"/>
      <c r="G48" s="19"/>
      <c r="H48" s="19" t="s">
        <v>130</v>
      </c>
      <c r="I48" s="11">
        <v>20</v>
      </c>
      <c r="J48" s="19"/>
      <c r="K48" s="19"/>
      <c r="L48" s="19"/>
      <c r="M48" s="19" t="s">
        <v>20</v>
      </c>
      <c r="N48" s="74" t="s">
        <v>83</v>
      </c>
      <c r="O48" s="6"/>
    </row>
    <row r="49" spans="1:15" ht="43.35" customHeight="1">
      <c r="A49" s="22" t="s">
        <v>274</v>
      </c>
      <c r="B49" s="75" t="s">
        <v>275</v>
      </c>
      <c r="C49" s="19" t="s">
        <v>19</v>
      </c>
      <c r="D49" s="19">
        <v>3</v>
      </c>
      <c r="E49" s="19"/>
      <c r="F49" s="19"/>
      <c r="G49" s="19"/>
      <c r="H49" s="19" t="s">
        <v>130</v>
      </c>
      <c r="I49" s="19">
        <v>20</v>
      </c>
      <c r="J49" s="19"/>
      <c r="K49" s="19"/>
      <c r="L49" s="19"/>
      <c r="M49" s="19" t="s">
        <v>20</v>
      </c>
      <c r="N49" s="74" t="s">
        <v>83</v>
      </c>
      <c r="O49" s="6"/>
    </row>
    <row r="50" spans="1:15" ht="43.35" customHeight="1">
      <c r="A50" s="22" t="s">
        <v>276</v>
      </c>
      <c r="B50" s="24" t="s">
        <v>277</v>
      </c>
      <c r="C50" s="19" t="s">
        <v>11</v>
      </c>
      <c r="D50" s="19">
        <v>6</v>
      </c>
      <c r="E50" s="19"/>
      <c r="F50" s="19"/>
      <c r="G50" s="19"/>
      <c r="H50" s="19" t="s">
        <v>131</v>
      </c>
      <c r="I50" s="19"/>
      <c r="J50" s="19"/>
      <c r="K50" s="19"/>
      <c r="L50" s="19"/>
      <c r="M50" s="19" t="s">
        <v>20</v>
      </c>
      <c r="N50" s="74" t="s">
        <v>83</v>
      </c>
      <c r="O50" s="6"/>
    </row>
    <row r="51" spans="1:15" ht="43.35" customHeight="1">
      <c r="A51" s="22" t="s">
        <v>278</v>
      </c>
      <c r="B51" s="75" t="s">
        <v>279</v>
      </c>
      <c r="C51" s="19" t="s">
        <v>19</v>
      </c>
      <c r="D51" s="19">
        <v>3</v>
      </c>
      <c r="E51" s="19"/>
      <c r="F51" s="19"/>
      <c r="G51" s="19"/>
      <c r="H51" s="19" t="s">
        <v>131</v>
      </c>
      <c r="I51" s="19">
        <v>20</v>
      </c>
      <c r="J51" s="19"/>
      <c r="K51" s="19"/>
      <c r="L51" s="19"/>
      <c r="M51" s="19" t="s">
        <v>20</v>
      </c>
      <c r="N51" s="74" t="s">
        <v>83</v>
      </c>
      <c r="O51" s="7"/>
    </row>
    <row r="52" spans="1:15" ht="43.35" customHeight="1">
      <c r="A52" s="22" t="s">
        <v>280</v>
      </c>
      <c r="B52" s="76" t="s">
        <v>281</v>
      </c>
      <c r="C52" s="19" t="s">
        <v>19</v>
      </c>
      <c r="D52" s="19">
        <v>3</v>
      </c>
      <c r="E52" s="19"/>
      <c r="F52" s="19"/>
      <c r="G52" s="19"/>
      <c r="H52" s="19" t="s">
        <v>131</v>
      </c>
      <c r="I52" s="19">
        <v>20</v>
      </c>
      <c r="J52" s="20"/>
      <c r="K52" s="20"/>
      <c r="L52" s="20"/>
      <c r="M52" s="20" t="s">
        <v>20</v>
      </c>
      <c r="N52" s="74" t="s">
        <v>83</v>
      </c>
      <c r="O52" s="6"/>
    </row>
    <row r="53" spans="1:15" ht="43.35" customHeight="1">
      <c r="A53" s="69" t="s">
        <v>282</v>
      </c>
      <c r="B53" s="70" t="s">
        <v>283</v>
      </c>
      <c r="C53" s="19" t="s">
        <v>11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5"/>
      <c r="O53" s="6"/>
    </row>
    <row r="54" spans="1:15" ht="43.35" customHeight="1">
      <c r="A54" s="69"/>
      <c r="B54" s="70" t="s">
        <v>227</v>
      </c>
      <c r="C54" s="19" t="s">
        <v>29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5"/>
      <c r="O54" s="6"/>
    </row>
    <row r="55" spans="1:15" ht="43.35" customHeight="1">
      <c r="A55" s="69" t="s">
        <v>284</v>
      </c>
      <c r="B55" s="70" t="s">
        <v>285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5"/>
      <c r="O55" s="6"/>
    </row>
    <row r="56" spans="1:15" ht="43.35" customHeight="1">
      <c r="A56" s="22" t="s">
        <v>286</v>
      </c>
      <c r="B56" s="24" t="s">
        <v>287</v>
      </c>
      <c r="C56" s="19" t="s">
        <v>19</v>
      </c>
      <c r="D56" s="19">
        <v>3</v>
      </c>
      <c r="E56" s="19"/>
      <c r="F56" s="19"/>
      <c r="G56" s="19"/>
      <c r="H56" s="19" t="s">
        <v>126</v>
      </c>
      <c r="I56" s="19">
        <v>20</v>
      </c>
      <c r="J56" s="19"/>
      <c r="K56" s="19"/>
      <c r="L56" s="19"/>
      <c r="M56" s="19" t="s">
        <v>20</v>
      </c>
      <c r="N56" s="5" t="s">
        <v>81</v>
      </c>
      <c r="O56" s="6"/>
    </row>
    <row r="57" spans="1:15" ht="43.35" customHeight="1">
      <c r="A57" s="22" t="s">
        <v>288</v>
      </c>
      <c r="B57" s="24" t="s">
        <v>289</v>
      </c>
      <c r="C57" s="19" t="s">
        <v>19</v>
      </c>
      <c r="D57" s="19">
        <v>3</v>
      </c>
      <c r="E57" s="19"/>
      <c r="F57" s="19"/>
      <c r="G57" s="19"/>
      <c r="H57" s="19" t="s">
        <v>126</v>
      </c>
      <c r="I57" s="19">
        <v>20</v>
      </c>
      <c r="J57" s="19"/>
      <c r="K57" s="19"/>
      <c r="L57" s="19"/>
      <c r="M57" s="19" t="s">
        <v>20</v>
      </c>
      <c r="N57" s="5" t="s">
        <v>81</v>
      </c>
      <c r="O57" s="6"/>
    </row>
    <row r="58" spans="1:15" ht="43.35" customHeight="1">
      <c r="A58" s="69" t="s">
        <v>290</v>
      </c>
      <c r="B58" s="70" t="s">
        <v>291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5"/>
      <c r="O58" s="6"/>
    </row>
    <row r="59" spans="1:15" ht="43.35" customHeight="1">
      <c r="A59" s="22" t="s">
        <v>292</v>
      </c>
      <c r="B59" s="24" t="s">
        <v>293</v>
      </c>
      <c r="C59" s="19" t="s">
        <v>19</v>
      </c>
      <c r="D59" s="19">
        <v>3</v>
      </c>
      <c r="E59" s="19"/>
      <c r="F59" s="19" t="s">
        <v>13</v>
      </c>
      <c r="G59" s="19"/>
      <c r="H59" s="19" t="s">
        <v>126</v>
      </c>
      <c r="I59" s="19">
        <v>20</v>
      </c>
      <c r="J59" s="19"/>
      <c r="K59" s="19"/>
      <c r="L59" s="19"/>
      <c r="M59" s="19" t="s">
        <v>20</v>
      </c>
      <c r="N59" s="74" t="s">
        <v>81</v>
      </c>
      <c r="O59" s="6"/>
    </row>
    <row r="60" spans="1:15" ht="43.35" customHeight="1">
      <c r="A60" s="22" t="s">
        <v>294</v>
      </c>
      <c r="B60" s="24" t="s">
        <v>295</v>
      </c>
      <c r="C60" s="19" t="s">
        <v>19</v>
      </c>
      <c r="D60" s="19">
        <v>3</v>
      </c>
      <c r="E60" s="19"/>
      <c r="F60" s="19" t="s">
        <v>13</v>
      </c>
      <c r="G60" s="19"/>
      <c r="H60" s="19" t="s">
        <v>126</v>
      </c>
      <c r="I60" s="19"/>
      <c r="J60" s="19">
        <v>20</v>
      </c>
      <c r="K60" s="19"/>
      <c r="L60" s="19"/>
      <c r="M60" s="19" t="s">
        <v>20</v>
      </c>
      <c r="N60" s="74" t="s">
        <v>81</v>
      </c>
      <c r="O60" s="6"/>
    </row>
    <row r="61" spans="1:15" ht="43.35" customHeight="1">
      <c r="A61" s="69" t="s">
        <v>296</v>
      </c>
      <c r="B61" s="70" t="s">
        <v>297</v>
      </c>
      <c r="C61" s="19" t="s">
        <v>11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74"/>
      <c r="O61" s="6"/>
    </row>
    <row r="62" spans="1:15" ht="43.35" customHeight="1">
      <c r="A62" s="22" t="s">
        <v>298</v>
      </c>
      <c r="B62" s="24" t="s">
        <v>299</v>
      </c>
      <c r="C62" s="19" t="s">
        <v>26</v>
      </c>
      <c r="D62" s="19"/>
      <c r="E62" s="19"/>
      <c r="F62" s="19" t="s">
        <v>13</v>
      </c>
      <c r="G62" s="19"/>
      <c r="H62" s="19"/>
      <c r="I62" s="19"/>
      <c r="J62" s="19"/>
      <c r="K62" s="19"/>
      <c r="L62" s="19"/>
      <c r="M62" s="19"/>
      <c r="N62" s="74"/>
      <c r="O62" s="6"/>
    </row>
    <row r="63" spans="1:15" ht="43.35" customHeight="1">
      <c r="A63" s="23"/>
      <c r="B63" s="24" t="s">
        <v>227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74"/>
      <c r="O63" s="6"/>
    </row>
    <row r="64" spans="1:15" ht="43.35" customHeight="1">
      <c r="A64" s="22" t="s">
        <v>300</v>
      </c>
      <c r="B64" s="24" t="s">
        <v>301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74" t="s">
        <v>80</v>
      </c>
      <c r="O64" s="6"/>
    </row>
    <row r="65" spans="1:15" ht="43.35" customHeight="1">
      <c r="A65" s="22" t="s">
        <v>302</v>
      </c>
      <c r="B65" s="24" t="s">
        <v>303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74" t="s">
        <v>80</v>
      </c>
      <c r="O65" s="6"/>
    </row>
    <row r="66" spans="1:15" ht="43.35" customHeight="1">
      <c r="A66" s="22" t="s">
        <v>304</v>
      </c>
      <c r="B66" s="24" t="s">
        <v>305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/>
      <c r="N66" s="74"/>
      <c r="O66" s="6"/>
    </row>
    <row r="67" spans="1:15" ht="43.35" customHeight="1">
      <c r="A67" s="23"/>
      <c r="B67" s="24" t="s">
        <v>227</v>
      </c>
      <c r="C67" s="19" t="s">
        <v>29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74"/>
      <c r="O67" s="6"/>
    </row>
    <row r="68" spans="1:15" ht="43.35" customHeight="1">
      <c r="A68" s="22" t="s">
        <v>306</v>
      </c>
      <c r="B68" s="24" t="s">
        <v>307</v>
      </c>
      <c r="C68" s="19" t="s">
        <v>19</v>
      </c>
      <c r="D68" s="19"/>
      <c r="E68" s="19"/>
      <c r="F68" s="19"/>
      <c r="G68" s="77" t="s">
        <v>308</v>
      </c>
      <c r="H68" s="19"/>
      <c r="I68" s="19"/>
      <c r="J68" s="19">
        <v>30</v>
      </c>
      <c r="K68" s="19"/>
      <c r="L68" s="19"/>
      <c r="M68" s="19" t="s">
        <v>20</v>
      </c>
      <c r="N68" s="74" t="s">
        <v>80</v>
      </c>
      <c r="O68" s="6"/>
    </row>
    <row r="69" spans="1:15" ht="43.35" customHeight="1">
      <c r="A69" s="22" t="s">
        <v>309</v>
      </c>
      <c r="B69" s="24" t="s">
        <v>310</v>
      </c>
      <c r="C69" s="19" t="s">
        <v>19</v>
      </c>
      <c r="D69" s="19"/>
      <c r="E69" s="19"/>
      <c r="F69" s="19"/>
      <c r="G69" s="19" t="s">
        <v>311</v>
      </c>
      <c r="H69" s="19"/>
      <c r="I69" s="19"/>
      <c r="J69" s="19">
        <v>30</v>
      </c>
      <c r="K69" s="19"/>
      <c r="L69" s="19"/>
      <c r="M69" s="19" t="s">
        <v>20</v>
      </c>
      <c r="N69" s="74" t="s">
        <v>80</v>
      </c>
      <c r="O69" s="6"/>
    </row>
    <row r="70" spans="1:15" ht="43.35" customHeight="1">
      <c r="A70" s="22" t="s">
        <v>312</v>
      </c>
      <c r="B70" s="24" t="s">
        <v>313</v>
      </c>
      <c r="C70" s="19" t="s">
        <v>19</v>
      </c>
      <c r="D70" s="19"/>
      <c r="E70" s="19"/>
      <c r="F70" s="19"/>
      <c r="G70" s="19" t="s">
        <v>314</v>
      </c>
      <c r="H70" s="19"/>
      <c r="I70" s="19"/>
      <c r="J70" s="19">
        <v>30</v>
      </c>
      <c r="K70" s="19"/>
      <c r="L70" s="19"/>
      <c r="M70" s="19" t="s">
        <v>20</v>
      </c>
      <c r="N70" s="74" t="s">
        <v>80</v>
      </c>
      <c r="O70" s="6"/>
    </row>
    <row r="71" spans="1:15" ht="43.35" customHeight="1">
      <c r="A71" s="22" t="s">
        <v>315</v>
      </c>
      <c r="B71" s="24" t="s">
        <v>316</v>
      </c>
      <c r="C71" s="19" t="s">
        <v>19</v>
      </c>
      <c r="D71" s="19"/>
      <c r="E71" s="19"/>
      <c r="F71" s="19"/>
      <c r="G71" s="19" t="s">
        <v>317</v>
      </c>
      <c r="H71" s="19"/>
      <c r="I71" s="19"/>
      <c r="J71" s="19">
        <v>30</v>
      </c>
      <c r="K71" s="19"/>
      <c r="L71" s="19"/>
      <c r="M71" s="19" t="s">
        <v>20</v>
      </c>
      <c r="N71" s="74" t="s">
        <v>80</v>
      </c>
      <c r="O71" s="6"/>
    </row>
    <row r="72" spans="1:15" ht="43.35" customHeight="1">
      <c r="A72" s="22" t="s">
        <v>318</v>
      </c>
      <c r="B72" s="24" t="s">
        <v>319</v>
      </c>
      <c r="C72" s="19" t="s">
        <v>19</v>
      </c>
      <c r="D72" s="19"/>
      <c r="E72" s="19"/>
      <c r="F72" s="19"/>
      <c r="G72" s="19" t="s">
        <v>320</v>
      </c>
      <c r="H72" s="19"/>
      <c r="I72" s="19"/>
      <c r="J72" s="19">
        <v>30</v>
      </c>
      <c r="K72" s="19"/>
      <c r="L72" s="19"/>
      <c r="M72" s="19" t="s">
        <v>20</v>
      </c>
      <c r="N72" s="74" t="s">
        <v>80</v>
      </c>
      <c r="O72" s="6"/>
    </row>
    <row r="73" spans="1:15" ht="43.35" customHeight="1">
      <c r="A73" s="22" t="s">
        <v>321</v>
      </c>
      <c r="B73" s="24" t="s">
        <v>322</v>
      </c>
      <c r="C73" s="19" t="s">
        <v>19</v>
      </c>
      <c r="D73" s="19"/>
      <c r="E73" s="19"/>
      <c r="F73" s="19"/>
      <c r="G73" s="19" t="s">
        <v>323</v>
      </c>
      <c r="H73" s="19"/>
      <c r="I73" s="19"/>
      <c r="J73" s="19">
        <v>30</v>
      </c>
      <c r="K73" s="19"/>
      <c r="L73" s="19"/>
      <c r="M73" s="19" t="s">
        <v>20</v>
      </c>
      <c r="N73" s="74" t="s">
        <v>80</v>
      </c>
      <c r="O73" s="6"/>
    </row>
    <row r="74" spans="1:15" ht="43.35" customHeight="1">
      <c r="A74" s="22" t="s">
        <v>324</v>
      </c>
      <c r="B74" s="24" t="s">
        <v>325</v>
      </c>
      <c r="C74" s="19" t="s">
        <v>19</v>
      </c>
      <c r="D74" s="19"/>
      <c r="E74" s="19"/>
      <c r="F74" s="19"/>
      <c r="G74" s="19" t="s">
        <v>326</v>
      </c>
      <c r="H74" s="19"/>
      <c r="I74" s="19"/>
      <c r="J74" s="19">
        <v>30</v>
      </c>
      <c r="K74" s="19"/>
      <c r="L74" s="19"/>
      <c r="M74" s="19" t="s">
        <v>20</v>
      </c>
      <c r="N74" s="74" t="s">
        <v>80</v>
      </c>
      <c r="O74" s="6"/>
    </row>
    <row r="75" spans="1:15" ht="43.35" customHeight="1">
      <c r="A75" s="22" t="s">
        <v>327</v>
      </c>
      <c r="B75" s="24" t="s">
        <v>328</v>
      </c>
      <c r="C75" s="19" t="s">
        <v>19</v>
      </c>
      <c r="D75" s="19"/>
      <c r="E75" s="19"/>
      <c r="F75" s="19"/>
      <c r="G75" s="19" t="s">
        <v>329</v>
      </c>
      <c r="H75" s="19"/>
      <c r="I75" s="19"/>
      <c r="J75" s="19">
        <v>30</v>
      </c>
      <c r="K75" s="19"/>
      <c r="L75" s="19"/>
      <c r="M75" s="19" t="s">
        <v>20</v>
      </c>
      <c r="N75" s="74" t="s">
        <v>80</v>
      </c>
      <c r="O75" s="6"/>
    </row>
    <row r="76" spans="1:15" ht="43.35" customHeight="1">
      <c r="A76" s="22" t="s">
        <v>330</v>
      </c>
      <c r="B76" s="24" t="s">
        <v>331</v>
      </c>
      <c r="C76" s="19" t="s">
        <v>19</v>
      </c>
      <c r="D76" s="19"/>
      <c r="E76" s="19"/>
      <c r="F76" s="19"/>
      <c r="G76" s="19" t="s">
        <v>332</v>
      </c>
      <c r="H76" s="19"/>
      <c r="I76" s="19"/>
      <c r="J76" s="19">
        <v>30</v>
      </c>
      <c r="K76" s="19"/>
      <c r="L76" s="19"/>
      <c r="M76" s="19" t="s">
        <v>20</v>
      </c>
      <c r="N76" s="74" t="s">
        <v>80</v>
      </c>
      <c r="O76" s="6"/>
    </row>
    <row r="77" spans="1:15" ht="43.35" customHeight="1">
      <c r="A77" s="22" t="s">
        <v>333</v>
      </c>
      <c r="B77" s="24" t="s">
        <v>334</v>
      </c>
      <c r="C77" s="19" t="s">
        <v>19</v>
      </c>
      <c r="D77" s="19"/>
      <c r="E77" s="19"/>
      <c r="F77" s="19"/>
      <c r="G77" s="19" t="s">
        <v>335</v>
      </c>
      <c r="H77" s="19"/>
      <c r="I77" s="19"/>
      <c r="J77" s="19">
        <v>30</v>
      </c>
      <c r="K77" s="19"/>
      <c r="L77" s="19"/>
      <c r="M77" s="19" t="s">
        <v>20</v>
      </c>
      <c r="N77" s="74" t="s">
        <v>80</v>
      </c>
      <c r="O77" s="6"/>
    </row>
    <row r="78" spans="1:15" ht="43.35" customHeight="1">
      <c r="A78" s="22" t="s">
        <v>336</v>
      </c>
      <c r="B78" s="24" t="s">
        <v>337</v>
      </c>
      <c r="C78" s="19" t="s">
        <v>19</v>
      </c>
      <c r="D78" s="19"/>
      <c r="E78" s="19"/>
      <c r="F78" s="19"/>
      <c r="G78" s="19" t="s">
        <v>338</v>
      </c>
      <c r="H78" s="19"/>
      <c r="I78" s="19"/>
      <c r="J78" s="19">
        <v>30</v>
      </c>
      <c r="K78" s="19"/>
      <c r="L78" s="19"/>
      <c r="M78" s="19" t="s">
        <v>20</v>
      </c>
      <c r="N78" s="74" t="s">
        <v>80</v>
      </c>
      <c r="O78" s="6"/>
    </row>
    <row r="79" spans="1:15" ht="43.35" customHeight="1">
      <c r="A79" s="22" t="s">
        <v>339</v>
      </c>
      <c r="B79" s="24" t="s">
        <v>340</v>
      </c>
      <c r="C79" s="19" t="s">
        <v>19</v>
      </c>
      <c r="D79" s="19"/>
      <c r="E79" s="19"/>
      <c r="F79" s="19"/>
      <c r="G79" s="19" t="s">
        <v>341</v>
      </c>
      <c r="H79" s="19"/>
      <c r="I79" s="19"/>
      <c r="J79" s="19">
        <v>30</v>
      </c>
      <c r="K79" s="19"/>
      <c r="L79" s="19"/>
      <c r="M79" s="19" t="s">
        <v>20</v>
      </c>
      <c r="N79" s="74" t="s">
        <v>80</v>
      </c>
      <c r="O79" s="6"/>
    </row>
    <row r="80" spans="1:15" ht="43.35" customHeight="1">
      <c r="A80" s="22" t="s">
        <v>342</v>
      </c>
      <c r="B80" s="24" t="s">
        <v>343</v>
      </c>
      <c r="C80" s="19" t="s">
        <v>19</v>
      </c>
      <c r="D80" s="19"/>
      <c r="E80" s="19"/>
      <c r="F80" s="19"/>
      <c r="G80" s="19" t="s">
        <v>344</v>
      </c>
      <c r="H80" s="19"/>
      <c r="I80" s="19"/>
      <c r="J80" s="19">
        <v>30</v>
      </c>
      <c r="K80" s="19"/>
      <c r="L80" s="19"/>
      <c r="M80" s="19" t="s">
        <v>20</v>
      </c>
      <c r="N80" s="74" t="s">
        <v>80</v>
      </c>
      <c r="O80" s="6"/>
    </row>
    <row r="81" spans="1:15" ht="43.35" customHeight="1">
      <c r="A81" s="69">
        <v>4</v>
      </c>
      <c r="B81" s="70" t="s">
        <v>258</v>
      </c>
      <c r="C81" s="19" t="s">
        <v>11</v>
      </c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74"/>
      <c r="O81" s="6"/>
    </row>
    <row r="82" spans="1:15" ht="43.35" customHeight="1">
      <c r="A82" s="22"/>
      <c r="B82" s="24" t="s">
        <v>259</v>
      </c>
      <c r="C82" s="19" t="s">
        <v>29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5"/>
      <c r="O82" s="6"/>
    </row>
    <row r="83" spans="1:15" ht="43.35" customHeight="1">
      <c r="A83" s="22" t="s">
        <v>345</v>
      </c>
      <c r="B83" s="24" t="s">
        <v>262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5"/>
      <c r="O83" s="6"/>
    </row>
    <row r="84" spans="1:15" ht="43.35" customHeight="1">
      <c r="A84" s="22"/>
      <c r="B84" s="24" t="s">
        <v>227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35" customHeight="1">
      <c r="A85" s="22" t="s">
        <v>346</v>
      </c>
      <c r="B85" s="70" t="s">
        <v>265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127</v>
      </c>
      <c r="I85" s="19"/>
      <c r="J85" s="19"/>
      <c r="K85" s="19"/>
      <c r="L85" s="19"/>
      <c r="M85" s="19" t="s">
        <v>20</v>
      </c>
      <c r="N85" s="5" t="s">
        <v>263</v>
      </c>
      <c r="O85" s="6"/>
    </row>
    <row r="86" spans="1:15" ht="43.35" customHeight="1">
      <c r="A86" s="22" t="s">
        <v>347</v>
      </c>
      <c r="B86" s="73" t="s">
        <v>267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127</v>
      </c>
      <c r="I86" s="19">
        <v>30</v>
      </c>
      <c r="J86" s="19"/>
      <c r="K86" s="19"/>
      <c r="L86" s="19"/>
      <c r="M86" s="19" t="s">
        <v>20</v>
      </c>
      <c r="N86" s="5" t="s">
        <v>263</v>
      </c>
      <c r="O86" s="6"/>
    </row>
    <row r="87" spans="1:15" ht="43.35" customHeight="1">
      <c r="A87" s="22" t="s">
        <v>348</v>
      </c>
      <c r="B87" s="73" t="s">
        <v>269</v>
      </c>
      <c r="C87" s="19" t="s">
        <v>11</v>
      </c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74"/>
      <c r="O87" s="6"/>
    </row>
    <row r="88" spans="1:15" ht="43.35" customHeight="1">
      <c r="A88" s="23"/>
      <c r="B88" s="22"/>
      <c r="C88" s="24" t="s">
        <v>29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74"/>
      <c r="O88" s="6"/>
    </row>
    <row r="89" spans="1:15" ht="43.35" customHeight="1">
      <c r="A89" s="22" t="s">
        <v>349</v>
      </c>
      <c r="B89" s="24" t="s">
        <v>350</v>
      </c>
      <c r="C89" s="19" t="s">
        <v>11</v>
      </c>
      <c r="D89" s="19">
        <v>6</v>
      </c>
      <c r="E89" s="19"/>
      <c r="F89" s="19"/>
      <c r="G89" s="19"/>
      <c r="H89" s="19" t="s">
        <v>130</v>
      </c>
      <c r="I89" s="19"/>
      <c r="J89" s="11"/>
      <c r="K89" s="19"/>
      <c r="L89" s="19"/>
      <c r="M89" s="19" t="s">
        <v>20</v>
      </c>
      <c r="N89" s="74" t="s">
        <v>83</v>
      </c>
      <c r="O89" s="6"/>
    </row>
    <row r="90" spans="1:15" ht="43.35" customHeight="1">
      <c r="A90" s="22" t="s">
        <v>351</v>
      </c>
      <c r="B90" s="75" t="s">
        <v>273</v>
      </c>
      <c r="C90" s="19" t="s">
        <v>19</v>
      </c>
      <c r="D90" s="19">
        <v>3</v>
      </c>
      <c r="E90" s="19"/>
      <c r="F90" s="19"/>
      <c r="G90" s="19"/>
      <c r="H90" s="19" t="s">
        <v>130</v>
      </c>
      <c r="I90" s="11">
        <v>20</v>
      </c>
      <c r="J90" s="19"/>
      <c r="K90" s="19"/>
      <c r="L90" s="19"/>
      <c r="M90" s="19" t="s">
        <v>20</v>
      </c>
      <c r="N90" s="74" t="s">
        <v>83</v>
      </c>
      <c r="O90" s="6"/>
    </row>
    <row r="91" spans="1:15" ht="43.35" customHeight="1">
      <c r="A91" s="22" t="s">
        <v>352</v>
      </c>
      <c r="B91" s="75" t="s">
        <v>275</v>
      </c>
      <c r="C91" s="19" t="s">
        <v>19</v>
      </c>
      <c r="D91" s="19">
        <v>3</v>
      </c>
      <c r="E91" s="19"/>
      <c r="F91" s="19"/>
      <c r="G91" s="19"/>
      <c r="H91" s="19" t="s">
        <v>130</v>
      </c>
      <c r="I91" s="19">
        <v>20</v>
      </c>
      <c r="J91" s="19"/>
      <c r="K91" s="19"/>
      <c r="L91" s="19"/>
      <c r="M91" s="19" t="s">
        <v>20</v>
      </c>
      <c r="N91" s="74" t="s">
        <v>83</v>
      </c>
      <c r="O91" s="6"/>
    </row>
    <row r="92" spans="1:15" ht="43.35" customHeight="1">
      <c r="A92" s="22" t="s">
        <v>353</v>
      </c>
      <c r="B92" s="24" t="s">
        <v>277</v>
      </c>
      <c r="C92" s="19" t="s">
        <v>11</v>
      </c>
      <c r="D92" s="19">
        <v>6</v>
      </c>
      <c r="E92" s="19"/>
      <c r="F92" s="19"/>
      <c r="G92" s="19"/>
      <c r="H92" s="19" t="s">
        <v>131</v>
      </c>
      <c r="I92" s="19"/>
      <c r="J92" s="19"/>
      <c r="K92" s="19"/>
      <c r="L92" s="19"/>
      <c r="M92" s="19" t="s">
        <v>20</v>
      </c>
      <c r="N92" s="74" t="s">
        <v>83</v>
      </c>
      <c r="O92" s="6"/>
    </row>
    <row r="93" spans="1:15" ht="43.35" customHeight="1">
      <c r="A93" s="22" t="s">
        <v>354</v>
      </c>
      <c r="B93" s="75" t="s">
        <v>279</v>
      </c>
      <c r="C93" s="19" t="s">
        <v>19</v>
      </c>
      <c r="D93" s="19">
        <v>3</v>
      </c>
      <c r="E93" s="19"/>
      <c r="F93" s="19"/>
      <c r="G93" s="19"/>
      <c r="H93" s="19" t="s">
        <v>131</v>
      </c>
      <c r="I93" s="19">
        <v>20</v>
      </c>
      <c r="J93" s="19"/>
      <c r="K93" s="19"/>
      <c r="L93" s="19"/>
      <c r="M93" s="19" t="s">
        <v>20</v>
      </c>
      <c r="N93" s="74" t="s">
        <v>83</v>
      </c>
      <c r="O93" s="6"/>
    </row>
    <row r="94" spans="1:15" ht="43.35" customHeight="1">
      <c r="A94" s="22" t="s">
        <v>355</v>
      </c>
      <c r="B94" s="76" t="s">
        <v>281</v>
      </c>
      <c r="C94" s="19" t="s">
        <v>19</v>
      </c>
      <c r="D94" s="19">
        <v>3</v>
      </c>
      <c r="E94" s="19"/>
      <c r="F94" s="19"/>
      <c r="G94" s="19"/>
      <c r="H94" s="19" t="s">
        <v>131</v>
      </c>
      <c r="I94" s="19">
        <v>20</v>
      </c>
      <c r="J94" s="20"/>
      <c r="K94" s="20"/>
      <c r="L94" s="20"/>
      <c r="M94" s="20" t="s">
        <v>20</v>
      </c>
      <c r="N94" s="74" t="s">
        <v>83</v>
      </c>
      <c r="O94" s="6"/>
    </row>
    <row r="95" spans="1:15" ht="43.35" customHeight="1">
      <c r="A95" s="69" t="s">
        <v>356</v>
      </c>
      <c r="B95" s="70" t="s">
        <v>283</v>
      </c>
      <c r="C95" s="19" t="s">
        <v>11</v>
      </c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5"/>
      <c r="O95" s="6"/>
    </row>
    <row r="96" spans="1:15" ht="43.35" customHeight="1">
      <c r="A96" s="69"/>
      <c r="B96" s="70" t="s">
        <v>227</v>
      </c>
      <c r="C96" s="19" t="s">
        <v>29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5"/>
      <c r="O96" s="6"/>
    </row>
    <row r="97" spans="1:15" ht="43.35" customHeight="1">
      <c r="A97" s="69" t="s">
        <v>357</v>
      </c>
      <c r="B97" s="70" t="s">
        <v>285</v>
      </c>
      <c r="C97" s="19" t="s">
        <v>11</v>
      </c>
      <c r="D97" s="19">
        <v>6</v>
      </c>
      <c r="E97" s="19"/>
      <c r="F97" s="19"/>
      <c r="G97" s="19"/>
      <c r="H97" s="19"/>
      <c r="I97" s="19"/>
      <c r="J97" s="19"/>
      <c r="K97" s="19"/>
      <c r="L97" s="19"/>
      <c r="M97" s="19"/>
      <c r="N97" s="5"/>
      <c r="O97" s="6"/>
    </row>
    <row r="98" spans="1:15" ht="43.35" customHeight="1">
      <c r="A98" s="22" t="s">
        <v>358</v>
      </c>
      <c r="B98" s="24" t="s">
        <v>287</v>
      </c>
      <c r="C98" s="19" t="s">
        <v>19</v>
      </c>
      <c r="D98" s="19">
        <v>3</v>
      </c>
      <c r="E98" s="19"/>
      <c r="F98" s="19"/>
      <c r="G98" s="19"/>
      <c r="H98" s="19" t="s">
        <v>126</v>
      </c>
      <c r="I98" s="19">
        <v>20</v>
      </c>
      <c r="J98" s="19"/>
      <c r="K98" s="19"/>
      <c r="L98" s="19"/>
      <c r="M98" s="19" t="s">
        <v>20</v>
      </c>
      <c r="N98" s="5" t="s">
        <v>81</v>
      </c>
      <c r="O98" s="6"/>
    </row>
    <row r="99" spans="1:15" ht="43.35" customHeight="1">
      <c r="A99" s="22" t="s">
        <v>359</v>
      </c>
      <c r="B99" s="24" t="s">
        <v>289</v>
      </c>
      <c r="C99" s="19" t="s">
        <v>19</v>
      </c>
      <c r="D99" s="19">
        <v>3</v>
      </c>
      <c r="E99" s="19"/>
      <c r="F99" s="19"/>
      <c r="G99" s="19"/>
      <c r="H99" s="19" t="s">
        <v>126</v>
      </c>
      <c r="I99" s="19">
        <v>20</v>
      </c>
      <c r="J99" s="19"/>
      <c r="K99" s="19"/>
      <c r="L99" s="19"/>
      <c r="M99" s="19" t="s">
        <v>20</v>
      </c>
      <c r="N99" s="5" t="s">
        <v>81</v>
      </c>
      <c r="O99" s="6"/>
    </row>
    <row r="100" spans="1:15" ht="43.35" customHeight="1">
      <c r="A100" s="69" t="s">
        <v>360</v>
      </c>
      <c r="B100" s="70" t="s">
        <v>291</v>
      </c>
      <c r="C100" s="19" t="s">
        <v>11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6"/>
    </row>
    <row r="101" spans="1:15" ht="43.35" customHeight="1">
      <c r="A101" s="22" t="s">
        <v>361</v>
      </c>
      <c r="B101" s="24" t="s">
        <v>293</v>
      </c>
      <c r="C101" s="19" t="s">
        <v>19</v>
      </c>
      <c r="D101" s="19">
        <v>3</v>
      </c>
      <c r="E101" s="19"/>
      <c r="F101" s="19" t="s">
        <v>13</v>
      </c>
      <c r="G101" s="19"/>
      <c r="H101" s="19" t="s">
        <v>126</v>
      </c>
      <c r="I101" s="19">
        <v>20</v>
      </c>
      <c r="J101" s="19"/>
      <c r="K101" s="19"/>
      <c r="L101" s="19"/>
      <c r="M101" s="19" t="s">
        <v>20</v>
      </c>
      <c r="N101" s="74" t="s">
        <v>81</v>
      </c>
      <c r="O101" s="6"/>
    </row>
    <row r="102" spans="1:15" ht="43.35" customHeight="1">
      <c r="A102" s="22" t="s">
        <v>362</v>
      </c>
      <c r="B102" s="24" t="s">
        <v>295</v>
      </c>
      <c r="C102" s="19" t="s">
        <v>19</v>
      </c>
      <c r="D102" s="19">
        <v>3</v>
      </c>
      <c r="E102" s="19"/>
      <c r="F102" s="19" t="s">
        <v>13</v>
      </c>
      <c r="G102" s="19"/>
      <c r="H102" s="19" t="s">
        <v>126</v>
      </c>
      <c r="I102" s="19"/>
      <c r="J102" s="19">
        <v>20</v>
      </c>
      <c r="K102" s="19"/>
      <c r="L102" s="19"/>
      <c r="M102" s="19" t="s">
        <v>20</v>
      </c>
      <c r="N102" s="74" t="s">
        <v>81</v>
      </c>
      <c r="O102" s="6"/>
    </row>
    <row r="103" spans="1:15" ht="43.35" customHeight="1">
      <c r="A103" s="23"/>
      <c r="B103" s="25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6" customHeight="1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phoneticPr fontId="19" type="noConversion"/>
  <conditionalFormatting sqref="A1:A7 D1:E9 G1:N9 E10 K10:N11">
    <cfRule type="expression" dxfId="556" priority="153">
      <formula>$C1="Option"</formula>
    </cfRule>
  </conditionalFormatting>
  <conditionalFormatting sqref="A12:A52">
    <cfRule type="expression" dxfId="555" priority="130">
      <formula>$C12="Option"</formula>
    </cfRule>
  </conditionalFormatting>
  <conditionalFormatting sqref="A43:A44">
    <cfRule type="expression" dxfId="554" priority="131">
      <formula>$F43="Fermeture"</formula>
    </cfRule>
    <cfRule type="expression" dxfId="553" priority="132">
      <formula>$F43="Modification"</formula>
    </cfRule>
    <cfRule type="expression" dxfId="552" priority="133">
      <formula>$F43="Création"</formula>
    </cfRule>
  </conditionalFormatting>
  <conditionalFormatting sqref="A45">
    <cfRule type="expression" dxfId="551" priority="115">
      <formula>$F45="Modification"</formula>
    </cfRule>
    <cfRule type="expression" dxfId="550" priority="116">
      <formula>$F45="Création"</formula>
    </cfRule>
    <cfRule type="expression" dxfId="549" priority="114">
      <formula>$F45="Fermeture"</formula>
    </cfRule>
    <cfRule type="expression" dxfId="548" priority="119">
      <formula>$F45="Création"</formula>
    </cfRule>
    <cfRule type="expression" dxfId="547" priority="118">
      <formula>$F45="Modification"</formula>
    </cfRule>
    <cfRule type="expression" dxfId="546" priority="117">
      <formula>$F45="Fermeture"</formula>
    </cfRule>
  </conditionalFormatting>
  <conditionalFormatting sqref="A53:A94">
    <cfRule type="expression" dxfId="545" priority="63">
      <formula>$C53="Option"</formula>
    </cfRule>
  </conditionalFormatting>
  <conditionalFormatting sqref="A55:A60">
    <cfRule type="expression" dxfId="544" priority="92">
      <formula>$F55="Modification"</formula>
    </cfRule>
    <cfRule type="expression" dxfId="543" priority="91">
      <formula>$F55="Fermeture"</formula>
    </cfRule>
    <cfRule type="expression" dxfId="542" priority="93">
      <formula>$F55="Création"</formula>
    </cfRule>
  </conditionalFormatting>
  <conditionalFormatting sqref="A81 K81:N81 A83:N84 N85:N93 A88:A94 J94:N94">
    <cfRule type="expression" dxfId="541" priority="68">
      <formula>$F81="Création"</formula>
    </cfRule>
    <cfRule type="expression" dxfId="540" priority="67">
      <formula>$F81="Modification"</formula>
    </cfRule>
  </conditionalFormatting>
  <conditionalFormatting sqref="A85:A87">
    <cfRule type="expression" dxfId="539" priority="43">
      <formula>$F85="Fermeture"</formula>
    </cfRule>
    <cfRule type="expression" dxfId="538" priority="44">
      <formula>$F85="Modification"</formula>
    </cfRule>
    <cfRule type="expression" dxfId="537" priority="45">
      <formula>$F85="Création"</formula>
    </cfRule>
  </conditionalFormatting>
  <conditionalFormatting sqref="A95:A1001">
    <cfRule type="expression" dxfId="536" priority="2">
      <formula>$C95="Option"</formula>
    </cfRule>
  </conditionalFormatting>
  <conditionalFormatting sqref="A97:A102">
    <cfRule type="expression" dxfId="535" priority="10">
      <formula>$F97="Fermeture"</formula>
    </cfRule>
    <cfRule type="expression" dxfId="534" priority="11">
      <formula>$F97="Modification"</formula>
    </cfRule>
    <cfRule type="expression" dxfId="533" priority="12">
      <formula>$F97="Création"</formula>
    </cfRule>
  </conditionalFormatting>
  <conditionalFormatting sqref="A19:B26">
    <cfRule type="expression" dxfId="532" priority="149">
      <formula>$F19="Création"</formula>
    </cfRule>
    <cfRule type="expression" dxfId="531" priority="148">
      <formula>$F19="Modification"</formula>
    </cfRule>
    <cfRule type="expression" dxfId="530" priority="147">
      <formula>$F19="Fermeture"</formula>
    </cfRule>
  </conditionalFormatting>
  <conditionalFormatting sqref="A87:B87">
    <cfRule type="expression" dxfId="529" priority="42">
      <formula>$F87="Création"</formula>
    </cfRule>
    <cfRule type="expression" dxfId="528" priority="41">
      <formula>$F87="Modification"</formula>
    </cfRule>
    <cfRule type="expression" dxfId="527" priority="40">
      <formula>$F87="Fermeture"</formula>
    </cfRule>
  </conditionalFormatting>
  <conditionalFormatting sqref="A33:C34">
    <cfRule type="expression" dxfId="526" priority="145">
      <formula>$F33="Création"</formula>
    </cfRule>
    <cfRule type="expression" dxfId="525" priority="144">
      <formula>$F33="Modification"</formula>
    </cfRule>
    <cfRule type="expression" dxfId="524" priority="143">
      <formula>$F33="Fermeture"</formula>
    </cfRule>
  </conditionalFormatting>
  <conditionalFormatting sqref="A39:N41">
    <cfRule type="expression" dxfId="523" priority="136">
      <formula>$F39="Fermeture"</formula>
    </cfRule>
    <cfRule type="expression" dxfId="522" priority="138">
      <formula>$F39="Création"</formula>
    </cfRule>
    <cfRule type="expression" dxfId="521" priority="137">
      <formula>$F39="Modification"</formula>
    </cfRule>
  </conditionalFormatting>
  <conditionalFormatting sqref="A41:N42 N43:N51 A46:A52 J52:N52">
    <cfRule type="expression" dxfId="520" priority="141">
      <formula>$F41="Création"</formula>
    </cfRule>
    <cfRule type="expression" dxfId="519" priority="140">
      <formula>$F41="Modification"</formula>
    </cfRule>
  </conditionalFormatting>
  <conditionalFormatting sqref="A41:N42 N43:N51 J52:N52 A46:A52">
    <cfRule type="expression" dxfId="518" priority="139">
      <formula>$F41="Fermeture"</formula>
    </cfRule>
  </conditionalFormatting>
  <conditionalFormatting sqref="A53:N54 B55:N57">
    <cfRule type="expression" dxfId="517" priority="96">
      <formula>$F53="Fermeture"</formula>
    </cfRule>
    <cfRule type="expression" dxfId="516" priority="98">
      <formula>$F53="Création"</formula>
    </cfRule>
    <cfRule type="expression" dxfId="515" priority="97">
      <formula>$F53="Modification"</formula>
    </cfRule>
  </conditionalFormatting>
  <conditionalFormatting sqref="A61:N62 K63:N80">
    <cfRule type="expression" dxfId="514" priority="79">
      <formula>$F61="Fermeture"</formula>
    </cfRule>
  </conditionalFormatting>
  <conditionalFormatting sqref="A82:N83">
    <cfRule type="expression" dxfId="513" priority="58">
      <formula>$F82="Création"</formula>
    </cfRule>
    <cfRule type="expression" dxfId="512" priority="57">
      <formula>$F82="Modification"</formula>
    </cfRule>
    <cfRule type="expression" dxfId="511" priority="56">
      <formula>$F82="Fermeture"</formula>
    </cfRule>
  </conditionalFormatting>
  <conditionalFormatting sqref="A95:N96 B97:N99">
    <cfRule type="expression" dxfId="510" priority="16">
      <formula>$F95="Modification"</formula>
    </cfRule>
    <cfRule type="expression" dxfId="509" priority="15">
      <formula>$F95="Fermeture"</formula>
    </cfRule>
    <cfRule type="expression" dxfId="508" priority="17">
      <formula>$F95="Création"</formula>
    </cfRule>
  </conditionalFormatting>
  <conditionalFormatting sqref="A1:O7 C8:O9 C10 E10 K10:O11 A12:O12 A13:H13 J13:O16 A14:F14 A15:H15 A16:F16 A17:O18 C19:O26 A27:O32 D33:O34 A35:O38 O39:O102 A103:O999">
    <cfRule type="expression" dxfId="507" priority="162">
      <formula>$F1="Création"</formula>
    </cfRule>
    <cfRule type="expression" dxfId="506" priority="161">
      <formula>$F1="Modification"</formula>
    </cfRule>
  </conditionalFormatting>
  <conditionalFormatting sqref="A1:O7 C8:O9 K10:O11 A12:O12 J13:O16 A17:O18 C19:O26 A27:O32 D33:O34 A35:O38 E10 A13:H13 A15:H15 A14:F14 A16:F16 A103:O999 C10 O39:O102">
    <cfRule type="expression" dxfId="505" priority="160">
      <formula>$F1="Fermeture"</formula>
    </cfRule>
  </conditionalFormatting>
  <conditionalFormatting sqref="B44:B45">
    <cfRule type="expression" dxfId="504" priority="126">
      <formula>$F44="Création"</formula>
    </cfRule>
    <cfRule type="expression" dxfId="503" priority="124">
      <formula>$F44="Fermeture"</formula>
    </cfRule>
    <cfRule type="expression" dxfId="502" priority="125">
      <formula>$F44="Modification"</formula>
    </cfRule>
  </conditionalFormatting>
  <conditionalFormatting sqref="B46">
    <cfRule type="expression" dxfId="501" priority="109">
      <formula>$C46="Option"</formula>
    </cfRule>
  </conditionalFormatting>
  <conditionalFormatting sqref="B85:B86">
    <cfRule type="expression" dxfId="500" priority="24">
      <formula>$F85="Fermeture"</formula>
    </cfRule>
    <cfRule type="expression" dxfId="499" priority="25">
      <formula>$F85="Modification"</formula>
    </cfRule>
    <cfRule type="expression" dxfId="498" priority="26">
      <formula>$F85="Création"</formula>
    </cfRule>
  </conditionalFormatting>
  <conditionalFormatting sqref="B86">
    <cfRule type="expression" dxfId="497" priority="27">
      <formula>$F86="Fermeture"</formula>
    </cfRule>
    <cfRule type="expression" dxfId="496" priority="29">
      <formula>$F86="Création"</formula>
    </cfRule>
    <cfRule type="expression" dxfId="495" priority="28">
      <formula>$F86="Modification"</formula>
    </cfRule>
  </conditionalFormatting>
  <conditionalFormatting sqref="B88">
    <cfRule type="expression" dxfId="494" priority="35">
      <formula>$C88="Option"</formula>
    </cfRule>
  </conditionalFormatting>
  <conditionalFormatting sqref="B58:D58">
    <cfRule type="expression" dxfId="493" priority="88">
      <formula>$F58="Fermeture"</formula>
    </cfRule>
    <cfRule type="expression" dxfId="492" priority="90">
      <formula>$F58="Création"</formula>
    </cfRule>
    <cfRule type="expression" dxfId="491" priority="89">
      <formula>$F58="Modification"</formula>
    </cfRule>
  </conditionalFormatting>
  <conditionalFormatting sqref="B100:D100">
    <cfRule type="expression" dxfId="490" priority="7">
      <formula>$F100="Fermeture"</formula>
    </cfRule>
    <cfRule type="expression" dxfId="489" priority="8">
      <formula>$F100="Modification"</formula>
    </cfRule>
    <cfRule type="expression" dxfId="488" priority="9">
      <formula>$F100="Création"</formula>
    </cfRule>
  </conditionalFormatting>
  <conditionalFormatting sqref="B47:I52">
    <cfRule type="expression" dxfId="487" priority="106">
      <formula>$F47="Fermeture"</formula>
    </cfRule>
    <cfRule type="expression" dxfId="486" priority="107">
      <formula>$F47="Modification"</formula>
    </cfRule>
    <cfRule type="expression" dxfId="485" priority="108">
      <formula>$F47="Création"</formula>
    </cfRule>
  </conditionalFormatting>
  <conditionalFormatting sqref="B89:I94">
    <cfRule type="expression" dxfId="484" priority="32">
      <formula>$F89="Fermeture"</formula>
    </cfRule>
    <cfRule type="expression" dxfId="483" priority="33">
      <formula>$F89="Modification"</formula>
    </cfRule>
    <cfRule type="expression" dxfId="482" priority="34">
      <formula>$F89="Création"</formula>
    </cfRule>
  </conditionalFormatting>
  <conditionalFormatting sqref="B62:J80">
    <cfRule type="expression" dxfId="481" priority="74">
      <formula>$F62="Création"</formula>
    </cfRule>
    <cfRule type="expression" dxfId="480" priority="73">
      <formula>$F62="Modification"</formula>
    </cfRule>
    <cfRule type="expression" dxfId="479" priority="72">
      <formula>$F62="Fermeture"</formula>
    </cfRule>
  </conditionalFormatting>
  <conditionalFormatting sqref="B81:J81">
    <cfRule type="expression" dxfId="478" priority="60">
      <formula>$F81="Fermeture"</formula>
    </cfRule>
    <cfRule type="expression" dxfId="477" priority="62">
      <formula>$F81="Création"</formula>
    </cfRule>
    <cfRule type="expression" dxfId="476" priority="61">
      <formula>$F81="Modification"</formula>
    </cfRule>
  </conditionalFormatting>
  <conditionalFormatting sqref="B43:M44">
    <cfRule type="expression" dxfId="475" priority="122">
      <formula>$F43="Modification"</formula>
    </cfRule>
    <cfRule type="expression" dxfId="474" priority="121">
      <formula>$F43="Fermeture"</formula>
    </cfRule>
    <cfRule type="expression" dxfId="473" priority="123">
      <formula>$F43="Création"</formula>
    </cfRule>
  </conditionalFormatting>
  <conditionalFormatting sqref="B45:M45">
    <cfRule type="expression" dxfId="472" priority="128">
      <formula>$F45="Modification"</formula>
    </cfRule>
    <cfRule type="expression" dxfId="471" priority="129">
      <formula>$F45="Création"</formula>
    </cfRule>
    <cfRule type="expression" dxfId="470" priority="127">
      <formula>$F45="Fermeture"</formula>
    </cfRule>
  </conditionalFormatting>
  <conditionalFormatting sqref="B46:M46 J47:M51">
    <cfRule type="expression" dxfId="469" priority="113">
      <formula>$F46="Création"</formula>
    </cfRule>
    <cfRule type="expression" dxfId="468" priority="112">
      <formula>$F46="Modification"</formula>
    </cfRule>
    <cfRule type="expression" dxfId="467" priority="111">
      <formula>$F46="Fermeture"</formula>
    </cfRule>
  </conditionalFormatting>
  <conditionalFormatting sqref="B59:M60">
    <cfRule type="expression" dxfId="466" priority="86">
      <formula>$F59="Modification"</formula>
    </cfRule>
    <cfRule type="expression" dxfId="465" priority="85">
      <formula>$F59="Fermeture"</formula>
    </cfRule>
    <cfRule type="expression" dxfId="464" priority="87">
      <formula>$F59="Création"</formula>
    </cfRule>
  </conditionalFormatting>
  <conditionalFormatting sqref="B87:M87">
    <cfRule type="expression" dxfId="463" priority="55">
      <formula>$F87="Création"</formula>
    </cfRule>
    <cfRule type="expression" dxfId="462" priority="53">
      <formula>$F87="Fermeture"</formula>
    </cfRule>
    <cfRule type="expression" dxfId="461" priority="54">
      <formula>$F87="Modification"</formula>
    </cfRule>
  </conditionalFormatting>
  <conditionalFormatting sqref="B88:M88 J89:M93">
    <cfRule type="expression" dxfId="460" priority="39">
      <formula>$F88="Création"</formula>
    </cfRule>
    <cfRule type="expression" dxfId="459" priority="38">
      <formula>$F88="Modification"</formula>
    </cfRule>
    <cfRule type="expression" dxfId="458" priority="37">
      <formula>$F88="Fermeture"</formula>
    </cfRule>
  </conditionalFormatting>
  <conditionalFormatting sqref="B101:M102">
    <cfRule type="expression" dxfId="457" priority="5">
      <formula>$F101="Modification"</formula>
    </cfRule>
    <cfRule type="expression" dxfId="456" priority="6">
      <formula>$F101="Création"</formula>
    </cfRule>
    <cfRule type="expression" dxfId="455" priority="4">
      <formula>$F101="Fermeture"</formula>
    </cfRule>
  </conditionalFormatting>
  <conditionalFormatting sqref="B57:N57 E58:N58 N59:N60">
    <cfRule type="expression" dxfId="454" priority="103">
      <formula>$F57="Création"</formula>
    </cfRule>
    <cfRule type="expression" dxfId="453" priority="102">
      <formula>$F57="Modification"</formula>
    </cfRule>
    <cfRule type="expression" dxfId="452" priority="101">
      <formula>$F57="Fermeture"</formula>
    </cfRule>
  </conditionalFormatting>
  <conditionalFormatting sqref="B61:N62 A61:A80 K63:N80">
    <cfRule type="expression" dxfId="451" priority="80">
      <formula>$F61="Modification"</formula>
    </cfRule>
    <cfRule type="expression" dxfId="450" priority="81">
      <formula>$F61="Création"</formula>
    </cfRule>
  </conditionalFormatting>
  <conditionalFormatting sqref="B99:N99 E100:N100 N101:N102">
    <cfRule type="expression" dxfId="449" priority="21">
      <formula>$F99="Fermeture"</formula>
    </cfRule>
    <cfRule type="expression" dxfId="448" priority="23">
      <formula>$F99="Création"</formula>
    </cfRule>
    <cfRule type="expression" dxfId="447" priority="22">
      <formula>$F99="Modification"</formula>
    </cfRule>
  </conditionalFormatting>
  <conditionalFormatting sqref="C85:M86">
    <cfRule type="expression" dxfId="446" priority="49">
      <formula>$F85="Création"</formula>
    </cfRule>
    <cfRule type="expression" dxfId="445" priority="48">
      <formula>$F85="Modification"</formula>
    </cfRule>
    <cfRule type="expression" dxfId="444" priority="47">
      <formula>$F85="Fermeture"</formula>
    </cfRule>
  </conditionalFormatting>
  <conditionalFormatting sqref="D12:E45 G43:M45">
    <cfRule type="expression" dxfId="443" priority="120">
      <formula>$C12="Option"</formula>
    </cfRule>
  </conditionalFormatting>
  <conditionalFormatting sqref="D47:E62">
    <cfRule type="expression" dxfId="442" priority="75">
      <formula>$C47="Option"</formula>
    </cfRule>
  </conditionalFormatting>
  <conditionalFormatting sqref="D57:E57 G57:N58">
    <cfRule type="expression" dxfId="441" priority="99">
      <formula>$C57="Option"</formula>
    </cfRule>
  </conditionalFormatting>
  <conditionalFormatting sqref="D62:E87 G85:M87">
    <cfRule type="expression" dxfId="440" priority="46">
      <formula>$C62="Option"</formula>
    </cfRule>
  </conditionalFormatting>
  <conditionalFormatting sqref="D89:E1001">
    <cfRule type="expression" dxfId="439" priority="1">
      <formula>$C89="Option"</formula>
    </cfRule>
  </conditionalFormatting>
  <conditionalFormatting sqref="D99:E99 G99:N100">
    <cfRule type="expression" dxfId="438" priority="19">
      <formula>$C99="Option"</formula>
    </cfRule>
  </conditionalFormatting>
  <conditionalFormatting sqref="E46:F46 H46:M46 J47:M51">
    <cfRule type="expression" dxfId="437" priority="110">
      <formula>$C46="Option"</formula>
    </cfRule>
  </conditionalFormatting>
  <conditionalFormatting sqref="E88:F88 H88:M88 J89:M93">
    <cfRule type="expression" dxfId="436" priority="36">
      <formula>$C88="Option"</formula>
    </cfRule>
  </conditionalFormatting>
  <conditionalFormatting sqref="G47:I52">
    <cfRule type="expression" dxfId="435" priority="105">
      <formula>$C47="Option"</formula>
    </cfRule>
  </conditionalFormatting>
  <conditionalFormatting sqref="G89:I94">
    <cfRule type="expression" dxfId="434" priority="31">
      <formula>$C89="Option"</formula>
    </cfRule>
  </conditionalFormatting>
  <conditionalFormatting sqref="G62:J81">
    <cfRule type="expression" dxfId="433" priority="59">
      <formula>$C62="Option"</formula>
    </cfRule>
  </conditionalFormatting>
  <conditionalFormatting sqref="G12:N42 N43:N51 J52:N52">
    <cfRule type="expression" dxfId="432" priority="134">
      <formula>$C12="Option"</formula>
    </cfRule>
  </conditionalFormatting>
  <conditionalFormatting sqref="G53:N57">
    <cfRule type="expression" dxfId="431" priority="94">
      <formula>$C53="Option"</formula>
    </cfRule>
  </conditionalFormatting>
  <conditionalFormatting sqref="G59:N62">
    <cfRule type="expression" dxfId="430" priority="77">
      <formula>$C59="Option"</formula>
    </cfRule>
  </conditionalFormatting>
  <conditionalFormatting sqref="G82:N84 K63:N81 N85:N93 J94:N94">
    <cfRule type="expression" dxfId="429" priority="64">
      <formula>$C63="Option"</formula>
    </cfRule>
  </conditionalFormatting>
  <conditionalFormatting sqref="G95:N99">
    <cfRule type="expression" dxfId="428" priority="13">
      <formula>$C95="Option"</formula>
    </cfRule>
  </conditionalFormatting>
  <conditionalFormatting sqref="G101:N1001">
    <cfRule type="expression" dxfId="427" priority="3">
      <formula>$C101="Option"</formula>
    </cfRule>
  </conditionalFormatting>
  <conditionalFormatting sqref="H68:J69">
    <cfRule type="expression" dxfId="426" priority="71">
      <formula>$C68="Option"</formula>
    </cfRule>
  </conditionalFormatting>
  <conditionalFormatting sqref="K81:N81 A83:N84 N85:N93 J94:N94 A63:A81 A88:A94">
    <cfRule type="expression" dxfId="425" priority="66">
      <formula>$F63="Fermeture"</formula>
    </cfRule>
  </conditionalFormatting>
  <conditionalFormatting sqref="N1:N38">
    <cfRule type="expression" dxfId="424" priority="155">
      <formula>$M1="Porteuse"</formula>
    </cfRule>
  </conditionalFormatting>
  <conditionalFormatting sqref="N39:N52">
    <cfRule type="expression" dxfId="423" priority="135">
      <formula>$M39="Porteuse"</formula>
    </cfRule>
  </conditionalFormatting>
  <conditionalFormatting sqref="N53:N57">
    <cfRule type="expression" dxfId="422" priority="95">
      <formula>$M53="Porteuse"</formula>
    </cfRule>
  </conditionalFormatting>
  <conditionalFormatting sqref="N57:N60">
    <cfRule type="expression" dxfId="421" priority="100">
      <formula>$M57="Porteuse"</formula>
    </cfRule>
  </conditionalFormatting>
  <conditionalFormatting sqref="N61:N80">
    <cfRule type="expression" dxfId="420" priority="78">
      <formula>$M61="Porteuse"</formula>
    </cfRule>
  </conditionalFormatting>
  <conditionalFormatting sqref="N81:N94">
    <cfRule type="expression" dxfId="419" priority="65">
      <formula>$M81="Porteuse"</formula>
    </cfRule>
  </conditionalFormatting>
  <conditionalFormatting sqref="N95:N99">
    <cfRule type="expression" dxfId="418" priority="14">
      <formula>$M95="Porteuse"</formula>
    </cfRule>
  </conditionalFormatting>
  <conditionalFormatting sqref="N99:N999">
    <cfRule type="expression" dxfId="417" priority="20">
      <formula>$M99="Porteuse"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tabSelected="1" topLeftCell="G20" zoomScaleNormal="100" zoomScalePageLayoutView="40" workbookViewId="0">
      <selection activeCell="M31" sqref="M31"/>
    </sheetView>
  </sheetViews>
  <sheetFormatPr baseColWidth="10" defaultColWidth="11.42578125" defaultRowHeight="15"/>
  <cols>
    <col min="1" max="1" width="50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20">
      <c r="A1" s="138"/>
      <c r="B1" s="138"/>
      <c r="C1" s="138"/>
      <c r="D1" s="138"/>
      <c r="E1" s="138"/>
      <c r="F1" s="138"/>
      <c r="G1" s="138"/>
      <c r="H1" s="138"/>
      <c r="I1" s="138"/>
      <c r="J1" s="32"/>
      <c r="T1" s="29"/>
    </row>
    <row r="2" spans="1:20">
      <c r="A2" s="138"/>
      <c r="B2" s="138"/>
      <c r="C2" s="138"/>
      <c r="D2" s="138"/>
      <c r="E2" s="138"/>
      <c r="F2" s="138"/>
      <c r="G2" s="138"/>
      <c r="H2" s="138"/>
      <c r="I2" s="138"/>
      <c r="J2" s="32"/>
      <c r="T2" s="29"/>
    </row>
    <row r="3" spans="1:20">
      <c r="A3" s="138"/>
      <c r="B3" s="138"/>
      <c r="C3" s="138"/>
      <c r="D3" s="138"/>
      <c r="E3" s="138"/>
      <c r="F3" s="138"/>
      <c r="G3" s="138"/>
      <c r="H3" s="138"/>
      <c r="I3" s="138"/>
      <c r="J3" s="32"/>
      <c r="T3" s="29"/>
    </row>
    <row r="4" spans="1:20">
      <c r="A4" s="138"/>
      <c r="B4" s="138"/>
      <c r="C4" s="138"/>
      <c r="D4" s="138"/>
      <c r="E4" s="138"/>
      <c r="F4" s="138"/>
      <c r="G4" s="138"/>
      <c r="H4" s="138"/>
      <c r="I4" s="138"/>
      <c r="J4" s="32"/>
      <c r="T4" s="29"/>
    </row>
    <row r="5" spans="1:20">
      <c r="A5" s="138"/>
      <c r="B5" s="138"/>
      <c r="C5" s="138"/>
      <c r="D5" s="138"/>
      <c r="E5" s="138"/>
      <c r="F5" s="138"/>
      <c r="G5" s="138"/>
      <c r="H5" s="138"/>
      <c r="I5" s="138"/>
      <c r="J5" s="32"/>
      <c r="T5" s="29"/>
    </row>
    <row r="6" spans="1:20">
      <c r="A6" s="138"/>
      <c r="B6" s="138"/>
      <c r="C6" s="138"/>
      <c r="D6" s="138"/>
      <c r="E6" s="138"/>
      <c r="F6" s="138"/>
      <c r="G6" s="138"/>
      <c r="H6" s="138"/>
      <c r="I6" s="138"/>
      <c r="J6" s="32"/>
      <c r="T6" s="29"/>
    </row>
    <row r="7" spans="1:20" ht="14.45" customHeight="1">
      <c r="A7" s="140" t="s">
        <v>363</v>
      </c>
      <c r="B7" s="137" t="str">
        <f>'Fiche Générale'!B3</f>
        <v>Portail_SHS</v>
      </c>
      <c r="C7" s="161" t="s">
        <v>364</v>
      </c>
      <c r="D7" s="140"/>
      <c r="E7" s="160" t="str">
        <f>'Fiche Générale'!B4</f>
        <v>Sciences de l'éducation et de la formation</v>
      </c>
      <c r="F7" s="137"/>
      <c r="G7" s="140" t="s">
        <v>365</v>
      </c>
      <c r="H7" s="98" t="str">
        <f>'Fiche Générale'!B5</f>
        <v>Code à créer dans Apogée</v>
      </c>
      <c r="I7" s="98"/>
      <c r="J7" s="33"/>
      <c r="K7" s="18"/>
      <c r="T7" s="29"/>
    </row>
    <row r="8" spans="1:20" ht="14.45" customHeight="1">
      <c r="A8" s="140"/>
      <c r="B8" s="137"/>
      <c r="C8" s="161"/>
      <c r="D8" s="140"/>
      <c r="E8" s="160"/>
      <c r="F8" s="137"/>
      <c r="G8" s="140"/>
      <c r="H8" s="98"/>
      <c r="I8" s="98"/>
      <c r="J8" s="33"/>
      <c r="K8" s="18"/>
      <c r="T8" s="29"/>
    </row>
    <row r="9" spans="1:20" ht="14.45" customHeight="1">
      <c r="A9" s="140"/>
      <c r="B9" s="137"/>
      <c r="C9" s="161"/>
      <c r="D9" s="140"/>
      <c r="E9" s="160"/>
      <c r="F9" s="137"/>
      <c r="G9" s="140"/>
      <c r="H9" s="98"/>
      <c r="I9" s="98"/>
      <c r="J9" s="33"/>
      <c r="K9" s="18"/>
      <c r="T9" s="29"/>
    </row>
    <row r="10" spans="1:20" ht="14.45" customHeight="1">
      <c r="A10" s="140"/>
      <c r="B10" s="137"/>
      <c r="C10" s="153" t="s">
        <v>205</v>
      </c>
      <c r="D10" s="153"/>
      <c r="E10" s="162">
        <f>'Fiche Générale'!B9</f>
        <v>0</v>
      </c>
      <c r="F10" s="162"/>
      <c r="G10" s="162"/>
      <c r="H10" s="162"/>
      <c r="I10" s="162"/>
      <c r="J10" s="33"/>
      <c r="K10" s="18"/>
      <c r="T10" s="29"/>
    </row>
    <row r="11" spans="1:20" ht="14.45" customHeight="1">
      <c r="A11" s="140"/>
      <c r="B11" s="137"/>
      <c r="C11" s="153"/>
      <c r="D11" s="153"/>
      <c r="E11" s="162"/>
      <c r="F11" s="162"/>
      <c r="G11" s="162"/>
      <c r="H11" s="162"/>
      <c r="I11" s="162"/>
      <c r="J11" s="33"/>
      <c r="K11" s="18"/>
      <c r="T11" s="29"/>
    </row>
    <row r="12" spans="1:20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  <c r="T12" s="29"/>
    </row>
    <row r="13" spans="1:20">
      <c r="A13" s="169" t="s">
        <v>206</v>
      </c>
      <c r="B13" s="99" t="str">
        <f>'S1 Maquette'!B13</f>
        <v>1ère année de Portail</v>
      </c>
      <c r="C13" s="101"/>
      <c r="D13" s="169" t="s">
        <v>368</v>
      </c>
      <c r="E13" s="163">
        <f>'S1 Maquette'!E13</f>
        <v>0</v>
      </c>
      <c r="F13" s="164"/>
      <c r="G13" s="165"/>
      <c r="I13" s="35"/>
      <c r="J13" s="35"/>
      <c r="M13" s="135"/>
      <c r="N13" s="136"/>
      <c r="O13" s="173"/>
      <c r="P13" s="135"/>
      <c r="Q13" s="136"/>
      <c r="R13" s="136"/>
      <c r="S13" s="173"/>
      <c r="T13" s="29"/>
    </row>
    <row r="14" spans="1:20">
      <c r="A14" s="171"/>
      <c r="B14" s="102"/>
      <c r="C14" s="104"/>
      <c r="D14" s="171"/>
      <c r="E14" s="166"/>
      <c r="F14" s="167"/>
      <c r="G14" s="168"/>
      <c r="I14" s="35"/>
      <c r="J14" s="35"/>
      <c r="M14" s="169" t="s">
        <v>369</v>
      </c>
      <c r="N14" s="133" t="s">
        <v>370</v>
      </c>
      <c r="O14" s="172"/>
      <c r="P14" s="139"/>
      <c r="Q14" s="176"/>
      <c r="R14" s="176"/>
      <c r="S14" s="169"/>
      <c r="T14" s="29"/>
    </row>
    <row r="15" spans="1:20">
      <c r="A15" s="169" t="s">
        <v>371</v>
      </c>
      <c r="B15" s="99" t="str">
        <f>'S1 Maquette'!B15</f>
        <v>Semestre 1</v>
      </c>
      <c r="C15" s="101"/>
      <c r="D15" s="169" t="s">
        <v>372</v>
      </c>
      <c r="E15" s="163">
        <f>'S1 Maquette'!E15:F16</f>
        <v>0</v>
      </c>
      <c r="F15" s="164"/>
      <c r="G15" s="165"/>
      <c r="I15" s="35"/>
      <c r="J15" s="35"/>
      <c r="M15" s="170"/>
      <c r="N15" s="179"/>
      <c r="O15" s="180"/>
      <c r="P15" s="174"/>
      <c r="Q15" s="177"/>
      <c r="R15" s="177"/>
      <c r="S15" s="170"/>
      <c r="T15" s="29"/>
    </row>
    <row r="16" spans="1:20">
      <c r="A16" s="171"/>
      <c r="B16" s="102"/>
      <c r="C16" s="104"/>
      <c r="D16" s="171"/>
      <c r="E16" s="166"/>
      <c r="F16" s="167"/>
      <c r="G16" s="168"/>
      <c r="I16" s="35"/>
      <c r="J16" s="35"/>
      <c r="M16" s="170"/>
      <c r="N16" s="179"/>
      <c r="O16" s="180"/>
      <c r="P16" s="174"/>
      <c r="Q16" s="177"/>
      <c r="R16" s="177"/>
      <c r="S16" s="170"/>
      <c r="T16" s="29"/>
    </row>
    <row r="17" spans="1:23">
      <c r="L17" s="14"/>
      <c r="M17" s="171"/>
      <c r="N17" s="135"/>
      <c r="O17" s="173"/>
      <c r="P17" s="175"/>
      <c r="Q17" s="178"/>
      <c r="R17" s="178"/>
      <c r="S17" s="171"/>
      <c r="T17" s="29"/>
    </row>
    <row r="18" spans="1:23" ht="59.45" customHeight="1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6" customHeight="1">
      <c r="A19" s="8" t="str">
        <f>'S1 Maquette'!B19</f>
        <v xml:space="preserve">Compétences transversales S1 </v>
      </c>
      <c r="B19" s="38" t="str">
        <f>'S1 Maquette'!C19</f>
        <v>UE</v>
      </c>
      <c r="C19" s="55">
        <f>'S1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'S1 Maquette'!B20</f>
        <v>Compétences écrites 1</v>
      </c>
      <c r="B20" s="38" t="str">
        <f>'S1 Maquette'!C20</f>
        <v>ECUE</v>
      </c>
      <c r="C20" s="61">
        <f>'S1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'S1 Maquette'!B21</f>
        <v>Compétences informationnelles</v>
      </c>
      <c r="B21" s="38" t="str">
        <f>'S1 Maquette'!C21</f>
        <v>ECUE</v>
      </c>
      <c r="C21" s="61">
        <f>'S1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'S1 Maquette'!B22</f>
        <v>Langue Vivante-1</v>
      </c>
      <c r="B22" s="38" t="str">
        <f>'S1 Maquette'!C22</f>
        <v>ECUE</v>
      </c>
      <c r="C22" s="61">
        <f>'S1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'S1 Maquette'!B23</f>
        <v>Min 1 Max 1</v>
      </c>
      <c r="B23" s="38" t="str">
        <f>'S1 Maquette'!C23</f>
        <v>OPTION</v>
      </c>
      <c r="C23" s="61">
        <f>'S1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'S1 Maquette'!B24</f>
        <v>Anglais 1</v>
      </c>
      <c r="B24" s="38" t="str">
        <f>'S1 Maquette'!C24</f>
        <v>ECUE</v>
      </c>
      <c r="C24" s="61">
        <f>'S1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'S1 Maquette'!B25</f>
        <v>Espagnol</v>
      </c>
      <c r="B25" s="38" t="str">
        <f>'S1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'S1 Maquette'!B26</f>
        <v>Italien</v>
      </c>
      <c r="B26" s="38" t="str">
        <f>'S1 Maquette'!C26</f>
        <v>ECUE</v>
      </c>
      <c r="C26" s="61">
        <f>'S1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'S1 Maquette'!B27</f>
        <v xml:space="preserve">UE Disciplinaire : Introduction  aux SEF 1 (1) </v>
      </c>
      <c r="B27" s="41" t="str">
        <f>'S1 Maquette'!C27</f>
        <v>UE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37" t="s">
        <v>389</v>
      </c>
      <c r="J27" s="67" t="s">
        <v>390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'S1 Maquette'!B28</f>
        <v>Les grandes figures de l'éducation et de la formation</v>
      </c>
      <c r="B28" s="41" t="str">
        <f>'S1 Maquette'!C28</f>
        <v>ECUE</v>
      </c>
      <c r="C28" s="39"/>
      <c r="D28" s="94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37" t="s">
        <v>389</v>
      </c>
      <c r="J28" s="92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'S1 Maquette'!B29</f>
        <v>Questions et enjeux actuels en éducation et formation</v>
      </c>
      <c r="B29" s="41" t="str">
        <f>'S1 Maquette'!C29</f>
        <v>ECUE</v>
      </c>
      <c r="C29" s="39"/>
      <c r="D29" s="94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37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  <c r="W29"/>
    </row>
    <row r="30" spans="1:23" ht="30.6" customHeight="1">
      <c r="A30" s="41" t="str">
        <f>'S1 Maquette'!B30</f>
        <v>UE Découverte dans la mention (SEF)</v>
      </c>
      <c r="B30" s="41" t="str">
        <f>'S1 Maquette'!C30</f>
        <v>UE</v>
      </c>
      <c r="C30" s="39"/>
      <c r="D30" s="93">
        <v>1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95" t="s">
        <v>389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'S1 Maquette'!B31</f>
        <v>Connaissance du système éducatif français</v>
      </c>
      <c r="B31" s="41" t="str">
        <f>'S1 Maquette'!C31</f>
        <v>ECUE</v>
      </c>
      <c r="C31" s="39"/>
      <c r="D31" s="94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8</v>
      </c>
      <c r="L31" s="37"/>
      <c r="M31" s="37">
        <v>2</v>
      </c>
      <c r="N31" s="37" t="s">
        <v>9</v>
      </c>
      <c r="O31" s="37"/>
      <c r="P31" s="37" t="s">
        <v>16</v>
      </c>
      <c r="Q31" s="37" t="s">
        <v>9</v>
      </c>
      <c r="R31" s="37">
        <v>2</v>
      </c>
      <c r="S31" s="37"/>
      <c r="T31" s="42"/>
      <c r="W31"/>
    </row>
    <row r="32" spans="1:23" ht="30.6" customHeight="1">
      <c r="A32" s="41" t="str">
        <f>'S1 Maquette'!B32</f>
        <v>Perspectives internationales en éducation et  formation</v>
      </c>
      <c r="B32" s="41" t="str">
        <f>'S1 Maquette'!C32</f>
        <v>ECUE</v>
      </c>
      <c r="C32" s="39"/>
      <c r="D32" s="94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37" t="s">
        <v>389</v>
      </c>
      <c r="J32" s="37"/>
      <c r="K32" s="37" t="s">
        <v>8</v>
      </c>
      <c r="L32" s="37"/>
      <c r="M32" s="37">
        <v>2</v>
      </c>
      <c r="N32" s="37" t="s">
        <v>9</v>
      </c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'S1 Maquette'!B33</f>
        <v xml:space="preserve">UE Découverte dans la mention (SEF) ou dans le Portail </v>
      </c>
      <c r="B33" s="41" t="str">
        <f>'S1 Maquette'!C33</f>
        <v>BLOC</v>
      </c>
      <c r="C33" s="39">
        <f>'S1 Maquette'!F33</f>
        <v>0</v>
      </c>
      <c r="D33" s="94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'S1 Maquette'!B34</f>
        <v>Min1 max1</v>
      </c>
      <c r="B34" s="41" t="str">
        <f>'S1 Maquette'!C34</f>
        <v>OPTION</v>
      </c>
      <c r="C34" s="39">
        <f>'S1 Maquette'!F34</f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'S1 Maquette'!B35</f>
        <v>UE découverte dans la mention (UED SEF 2 : Questionnement des pratiques en SEF)</v>
      </c>
      <c r="B35" s="41" t="str">
        <f>'S1 Maquette'!C35</f>
        <v>UE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95" t="s">
        <v>389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6" customHeight="1">
      <c r="A36" s="41" t="str">
        <f>'S1 Maquette'!B36</f>
        <v>Dispositifs et pratiques innovantes</v>
      </c>
      <c r="B36" s="41" t="str">
        <f>'S1 Maquette'!C36</f>
        <v>ECUE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9</v>
      </c>
      <c r="R36" s="37">
        <v>2</v>
      </c>
      <c r="S36" s="37"/>
      <c r="T36" s="42"/>
      <c r="W36"/>
    </row>
    <row r="37" spans="1:23" ht="30.6" customHeight="1">
      <c r="A37" s="41" t="str">
        <f>'S1 Maquette'!B37</f>
        <v>Valeurs et inclusion</v>
      </c>
      <c r="B37" s="41" t="str">
        <f>'S1 Maquette'!C37</f>
        <v>ECUE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37" t="s">
        <v>389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37" t="s">
        <v>9</v>
      </c>
      <c r="R37" s="37">
        <v>2</v>
      </c>
      <c r="S37" s="37"/>
      <c r="T37" s="42"/>
      <c r="W37"/>
    </row>
    <row r="38" spans="1:23" ht="30.6" customHeight="1">
      <c r="A38" s="41" t="str">
        <f>'S1 Maquette'!B38</f>
        <v>Pratiques d'évaluation : modèles et méthodes</v>
      </c>
      <c r="B38" s="41" t="str">
        <f>'S1 Maquette'!C38</f>
        <v>ECUE</v>
      </c>
      <c r="C38" s="39"/>
      <c r="D38" s="93">
        <v>1</v>
      </c>
      <c r="E38" s="93" t="s">
        <v>389</v>
      </c>
      <c r="F38" s="93" t="s">
        <v>389</v>
      </c>
      <c r="G38" s="95" t="s">
        <v>389</v>
      </c>
      <c r="H38" s="95" t="s">
        <v>389</v>
      </c>
      <c r="I38" s="37" t="s">
        <v>389</v>
      </c>
      <c r="J38" s="37"/>
      <c r="K38" s="37" t="s">
        <v>8</v>
      </c>
      <c r="L38" s="37"/>
      <c r="M38" s="37">
        <v>2</v>
      </c>
      <c r="N38" s="37"/>
      <c r="O38" s="37"/>
      <c r="P38" s="37" t="s">
        <v>16</v>
      </c>
      <c r="Q38" s="37" t="s">
        <v>9</v>
      </c>
      <c r="R38" s="37">
        <v>2</v>
      </c>
      <c r="S38" s="37"/>
      <c r="T38" s="42"/>
      <c r="W38"/>
    </row>
    <row r="39" spans="1:23" ht="30.6" customHeight="1">
      <c r="A39" s="41" t="str">
        <f>'S1 Maquette'!B39</f>
        <v xml:space="preserve">UE Découverte dans le Portail </v>
      </c>
      <c r="B39" s="41" t="str">
        <f>'S1 Maquette'!C39</f>
        <v>BLOC</v>
      </c>
      <c r="C39" s="39"/>
      <c r="D39" s="93">
        <v>1</v>
      </c>
      <c r="E39" s="93" t="s">
        <v>389</v>
      </c>
      <c r="F39" s="93" t="s">
        <v>389</v>
      </c>
      <c r="G39" s="95" t="s">
        <v>389</v>
      </c>
      <c r="H39" s="95" t="s">
        <v>389</v>
      </c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'S1 Maquette'!B40</f>
        <v>Min1 max 1</v>
      </c>
      <c r="B40" s="41" t="str">
        <f>'S1 Maquette'!C40</f>
        <v>OPTION</v>
      </c>
      <c r="C40" s="39">
        <f>'S1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'S1 Maquette'!B41</f>
        <v>UE Découverte SHAE</v>
      </c>
      <c r="B41" s="41" t="str">
        <f>'S1 Maquette'!C41</f>
        <v>UE</v>
      </c>
      <c r="C41" s="39">
        <f>'S1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'S1 Maquette'!B42</f>
        <v>Min 1 Max 1</v>
      </c>
      <c r="B42" s="41" t="str">
        <f>'S1 Maquette'!C42</f>
        <v>OPTION</v>
      </c>
      <c r="C42" s="39">
        <f>'S1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'S1 Maquette'!B43</f>
        <v>UED Ethnologie 1 : Notions et concepts clés 1</v>
      </c>
      <c r="B43" s="41" t="str">
        <f>'S1 Maquette'!C43</f>
        <v>UE</v>
      </c>
      <c r="C43" s="39"/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'S1 Maquette'!B44</f>
        <v>UED Ethnologie 2 : Interculturalité : Regards croisés 1</v>
      </c>
      <c r="B44" s="41" t="str">
        <f>'S1 Maquette'!C44</f>
        <v>UE</v>
      </c>
      <c r="C44" s="39"/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'S1 Maquette'!B45</f>
        <v>UE découverte Géographie</v>
      </c>
      <c r="B45" s="41" t="str">
        <f>'S1 Maquette'!C45</f>
        <v>UE</v>
      </c>
      <c r="C45" s="39">
        <f>'S1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>
        <f>'S1 Maquette'!B46</f>
        <v>0</v>
      </c>
      <c r="B46" s="41" t="str">
        <f>'S1 Maquette'!C46</f>
        <v>OPTION</v>
      </c>
      <c r="C46" s="39">
        <f>'S1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'S1 Maquette'!B47</f>
        <v>UED géographie 1 : Géographie Fondamentale  1</v>
      </c>
      <c r="B47" s="41" t="str">
        <f>'S1 Maquette'!C47</f>
        <v>UE</v>
      </c>
      <c r="C47" s="39">
        <f>'S1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'S1 Maquette'!B48</f>
        <v>Qu'est ce que la géographie ?</v>
      </c>
      <c r="B48" s="41" t="str">
        <f>'S1 Maquette'!C48</f>
        <v>ECUE</v>
      </c>
      <c r="C48" s="39">
        <f>'S1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'S1 Maquette'!B49</f>
        <v>Introduction à la géographie physique</v>
      </c>
      <c r="B49" s="41" t="str">
        <f>'S1 Maquette'!C49</f>
        <v>ECUE</v>
      </c>
      <c r="C49" s="39">
        <f>'S1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'S1 Maquette'!B50</f>
        <v>UED géographie 2 : géographie appliquée aménagement 1</v>
      </c>
      <c r="B50" s="41" t="str">
        <f>'S1 Maquette'!C50</f>
        <v>UE</v>
      </c>
      <c r="C50" s="39">
        <f>'S1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'S1 Maquette'!B51</f>
        <v>Sciences environnementales</v>
      </c>
      <c r="B51" s="41" t="str">
        <f>'S1 Maquette'!C51</f>
        <v>ECUE</v>
      </c>
      <c r="C51" s="39">
        <f>'S1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'S1 Maquette'!B52</f>
        <v>Aménagement du territoire (ex ville et son espace) grandes lois et structure territoire régional</v>
      </c>
      <c r="B52" s="41" t="str">
        <f>'S1 Maquette'!C52</f>
        <v>ECUE</v>
      </c>
      <c r="C52" s="39">
        <f>'S1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'S1 Maquette'!B53</f>
        <v>UE découverte sociologie</v>
      </c>
      <c r="B53" s="41" t="str">
        <f>'S1 Maquette'!C53</f>
        <v>UE</v>
      </c>
      <c r="C53" s="39">
        <f>'S1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'S1 Maquette'!B54</f>
        <v>Min 1 Max 1</v>
      </c>
      <c r="B54" s="41" t="str">
        <f>'S1 Maquette'!C54</f>
        <v>OPTION</v>
      </c>
      <c r="C54" s="39">
        <f>'S1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'S1 Maquette'!B55</f>
        <v>UED sociologie 1</v>
      </c>
      <c r="B55" s="41" t="str">
        <f>'S1 Maquette'!C55</f>
        <v>UE</v>
      </c>
      <c r="C55" s="39">
        <f>'S1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'S1 Maquette'!B56</f>
        <v>Populations et sociétés</v>
      </c>
      <c r="B56" s="41" t="str">
        <f>'S1 Maquette'!C56</f>
        <v>ECUE</v>
      </c>
      <c r="C56" s="39">
        <f>'S1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'S1 Maquette'!B57</f>
        <v>Racisme et sociétés</v>
      </c>
      <c r="B57" s="41" t="str">
        <f>'S1 Maquette'!C57</f>
        <v>ECUE</v>
      </c>
      <c r="C57" s="39">
        <f>'S1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'S1 Maquette'!B58</f>
        <v>UED sociologie 2</v>
      </c>
      <c r="B58" s="41" t="str">
        <f>'S1 Maquette'!C58</f>
        <v>UE</v>
      </c>
      <c r="C58" s="39">
        <f>'S1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'S1 Maquette'!B59</f>
        <v>Grands ouvrages 1</v>
      </c>
      <c r="B59" s="41" t="str">
        <f>'S1 Maquette'!C59</f>
        <v>ECUE</v>
      </c>
      <c r="C59" s="39" t="str">
        <f>'S1 Maquette'!F59</f>
        <v>Création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'S1 Maquette'!B60</f>
        <v>Méthodologies sociologiques 1</v>
      </c>
      <c r="B60" s="41" t="str">
        <f>'S1 Maquette'!C60</f>
        <v>ECUE</v>
      </c>
      <c r="C60" s="39" t="str">
        <f>'S1 Maquette'!F60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'S1 Maquette'!B61</f>
        <v>UE découverte Histoire</v>
      </c>
      <c r="B61" s="41" t="str">
        <f>'S1 Maquette'!C61</f>
        <v>UE</v>
      </c>
      <c r="C61" s="39">
        <f>'S1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'S1 Maquette'!B62</f>
        <v>ECUE Découverte Histoire : Sources et méthodes</v>
      </c>
      <c r="B62" s="41" t="str">
        <f>'S1 Maquette'!C62</f>
        <v>BLOC</v>
      </c>
      <c r="C62" s="39" t="str">
        <f>'S1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'S1 Maquette'!B63</f>
        <v>Min 1 Max 1</v>
      </c>
      <c r="B63" s="41" t="str">
        <f>'S1 Maquette'!C63</f>
        <v>OPTION</v>
      </c>
      <c r="C63" s="39">
        <f>'S1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'S1 Maquette'!B64</f>
        <v>Sources et méthodes de l'histoire ancienne et médiévale</v>
      </c>
      <c r="B64" s="41" t="str">
        <f>'S1 Maquette'!C64</f>
        <v>ECUE</v>
      </c>
      <c r="C64" s="39" t="str">
        <f>'S1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'S1 Maquette'!B65</f>
        <v>Sources et méthodes de l'histoire moderne et contemporaine</v>
      </c>
      <c r="B65" s="41" t="str">
        <f>'S1 Maquette'!C65</f>
        <v>ECUE</v>
      </c>
      <c r="C65" s="39" t="str">
        <f>'S1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'S1 Maquette'!B66</f>
        <v>ECUE Découverte Histoire 2 : thématiques périodiques 1</v>
      </c>
      <c r="B66" s="41" t="str">
        <f>'S1 Maquette'!C66</f>
        <v>BLOC</v>
      </c>
      <c r="C66" s="39" t="str">
        <f>'S1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'S1 Maquette'!B67</f>
        <v>Min 1 Max 1</v>
      </c>
      <c r="B67" s="41" t="str">
        <f>'S1 Maquette'!C67</f>
        <v>OPTION</v>
      </c>
      <c r="C67" s="39">
        <f>'S1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'S1 Maquette'!B68</f>
        <v>UED1 Préhistoire</v>
      </c>
      <c r="B68" s="41" t="str">
        <f>'S1 Maquette'!C68</f>
        <v>ECUE</v>
      </c>
      <c r="C68" s="39">
        <f>'S1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'S1 Maquette'!B69</f>
        <v>UED2 Histoire ancienne</v>
      </c>
      <c r="B69" s="41" t="str">
        <f>'S1 Maquette'!C69</f>
        <v>ECUE</v>
      </c>
      <c r="C69" s="39">
        <f>'S1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'S1 Maquette'!B70</f>
        <v>UED3 Histoire ancienne</v>
      </c>
      <c r="B70" s="41" t="str">
        <f>'S1 Maquette'!C70</f>
        <v>ECUE</v>
      </c>
      <c r="C70" s="39">
        <f>'S1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'S1 Maquette'!B71</f>
        <v>UED4 Histoire ancienne</v>
      </c>
      <c r="B71" s="41" t="str">
        <f>'S1 Maquette'!C71</f>
        <v>ECUE</v>
      </c>
      <c r="C71" s="39">
        <f>'S1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'S1 Maquette'!B72</f>
        <v>UED5 Histoire médiévale</v>
      </c>
      <c r="B72" s="41" t="str">
        <f>'S1 Maquette'!C72</f>
        <v>ECUE</v>
      </c>
      <c r="C72" s="39">
        <f>'S1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'S1 Maquette'!B73</f>
        <v>UED6 Histoire médiévale</v>
      </c>
      <c r="B73" s="41" t="str">
        <f>'S1 Maquette'!C73</f>
        <v>ECUE</v>
      </c>
      <c r="C73" s="39">
        <f>'S1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'S1 Maquette'!B74</f>
        <v>UED7 Histoire médiévale</v>
      </c>
      <c r="B74" s="41" t="str">
        <f>'S1 Maquette'!C74</f>
        <v>ECUE</v>
      </c>
      <c r="C74" s="39">
        <f>'S1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'S1 Maquette'!B75</f>
        <v xml:space="preserve">UED8 Histoire moderne </v>
      </c>
      <c r="B75" s="41" t="str">
        <f>'S1 Maquette'!C75</f>
        <v>ECUE</v>
      </c>
      <c r="C75" s="39">
        <f>'S1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'S1 Maquette'!B76</f>
        <v xml:space="preserve">UED9 Histoire moderne </v>
      </c>
      <c r="B76" s="41" t="str">
        <f>'S1 Maquette'!C76</f>
        <v>ECUE</v>
      </c>
      <c r="C76" s="39">
        <f>'S1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'S1 Maquette'!B77</f>
        <v>UED10 Histoire moderne</v>
      </c>
      <c r="B77" s="41" t="str">
        <f>'S1 Maquette'!C77</f>
        <v>ECUE</v>
      </c>
      <c r="C77" s="39">
        <f>'S1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'S1 Maquette'!B78</f>
        <v>UED11  Histoire contemporaine</v>
      </c>
      <c r="B78" s="41" t="str">
        <f>'S1 Maquette'!C78</f>
        <v>ECUE</v>
      </c>
      <c r="C78" s="39">
        <f>'S1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'S1 Maquette'!B79</f>
        <v>UED12 Histoire contemporaine</v>
      </c>
      <c r="B79" s="41" t="str">
        <f>'S1 Maquette'!C79</f>
        <v>ECUE</v>
      </c>
      <c r="C79" s="39">
        <f>'S1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'S1 Maquette'!B80</f>
        <v>UED13 Histoire contemporaine</v>
      </c>
      <c r="B80" s="41" t="str">
        <f>'S1 Maquette'!C80</f>
        <v>ECUE</v>
      </c>
      <c r="C80" s="39">
        <f>'S1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'S1 Maquette'!B81</f>
        <v xml:space="preserve">UE Découverte dans le Portail </v>
      </c>
      <c r="B81" s="41" t="str">
        <f>'S1 Maquette'!C81</f>
        <v>UE</v>
      </c>
      <c r="C81" s="39">
        <f>'S1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'S1 Maquette'!B82</f>
        <v>Min1 max 1</v>
      </c>
      <c r="B82" s="41" t="str">
        <f>'S1 Maquette'!C82</f>
        <v>OPTION</v>
      </c>
      <c r="C82" s="39">
        <f>'S1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'S1 Maquette'!B83</f>
        <v>UE Découverte SHAE</v>
      </c>
      <c r="B83" s="41" t="str">
        <f>'S1 Maquette'!C83</f>
        <v>UE</v>
      </c>
      <c r="C83" s="39">
        <f>'S1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'S1 Maquette'!B84</f>
        <v>Min 1 Max 1</v>
      </c>
      <c r="B84" s="41" t="str">
        <f>'S1 Maquette'!C84</f>
        <v>OPTION</v>
      </c>
      <c r="C84" s="39">
        <f>'S1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'S1 Maquette'!B85</f>
        <v>UED Ethnologie 1 : Notions et concepts clés 1</v>
      </c>
      <c r="B85" s="41" t="str">
        <f>'S1 Maquette'!C85</f>
        <v>UE</v>
      </c>
      <c r="C85" s="39" t="str">
        <f>'S1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'S1 Maquette'!B86</f>
        <v>UED Ethnologie 2 : Interculturalité : Regards croisés 1</v>
      </c>
      <c r="B86" s="41" t="str">
        <f>'S1 Maquette'!C86</f>
        <v>UE</v>
      </c>
      <c r="C86" s="39" t="str">
        <f>'S1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'S1 Maquette'!B87</f>
        <v>UE découverte Géographie</v>
      </c>
      <c r="B87" s="41" t="str">
        <f>'S1 Maquette'!C87</f>
        <v>UE</v>
      </c>
      <c r="C87" s="39">
        <f>'S1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'S1 Maquette'!B88</f>
        <v>0</v>
      </c>
      <c r="B88" s="41" t="str">
        <f>'S1 Maquette'!C88</f>
        <v>OPTION</v>
      </c>
      <c r="C88" s="39">
        <f>'S1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'S1 Maquette'!B89</f>
        <v>UED géographie 1 : géographie Fondamentale  1</v>
      </c>
      <c r="B89" s="41" t="str">
        <f>'S1 Maquette'!C89</f>
        <v>UE</v>
      </c>
      <c r="C89" s="39">
        <f>'S1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'S1 Maquette'!B90</f>
        <v>Qu'est ce que la géographie ?</v>
      </c>
      <c r="B90" s="41" t="str">
        <f>'S1 Maquette'!C90</f>
        <v>ECUE</v>
      </c>
      <c r="C90" s="39">
        <f>'S1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'S1 Maquette'!B91</f>
        <v>Introduction à la géographie physique</v>
      </c>
      <c r="B91" s="41" t="str">
        <f>'S1 Maquette'!C91</f>
        <v>ECUE</v>
      </c>
      <c r="C91" s="39">
        <f>'S1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'S1 Maquette'!B92</f>
        <v>UED géographie 2 : géographie appliquée aménagement 1</v>
      </c>
      <c r="B92" s="41" t="str">
        <f>'S1 Maquette'!C92</f>
        <v>UE</v>
      </c>
      <c r="C92" s="39">
        <f>'S1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'S1 Maquette'!B93</f>
        <v>Sciences environnementales</v>
      </c>
      <c r="B93" s="41" t="str">
        <f>'S1 Maquette'!C93</f>
        <v>ECUE</v>
      </c>
      <c r="C93" s="39">
        <f>'S1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'S1 Maquette'!B94</f>
        <v>Aménagement du territoire (ex ville et son espace) grandes lois et structure territoire régional</v>
      </c>
      <c r="B94" s="41" t="str">
        <f>'S1 Maquette'!C94</f>
        <v>ECUE</v>
      </c>
      <c r="C94" s="39">
        <f>'S1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'S1 Maquette'!B95</f>
        <v>UE découverte sociologie</v>
      </c>
      <c r="B95" s="41" t="str">
        <f>'S1 Maquette'!C95</f>
        <v>UE</v>
      </c>
      <c r="C95" s="39">
        <f>'S1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'S1 Maquette'!B96</f>
        <v>Min 1 Max 1</v>
      </c>
      <c r="B96" s="41" t="str">
        <f>'S1 Maquette'!C96</f>
        <v>OPTION</v>
      </c>
      <c r="C96" s="39">
        <f>'S1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'S1 Maquette'!B97</f>
        <v>UED sociologie 1</v>
      </c>
      <c r="B97" s="41" t="str">
        <f>'S1 Maquette'!C97</f>
        <v>UE</v>
      </c>
      <c r="C97" s="39">
        <f>'S1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'S1 Maquette'!B98</f>
        <v>Populations et sociétés</v>
      </c>
      <c r="B98" s="41" t="str">
        <f>'S1 Maquette'!C98</f>
        <v>ECUE</v>
      </c>
      <c r="C98" s="39">
        <f>'S1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'S1 Maquette'!B99</f>
        <v>Racisme et sociétés</v>
      </c>
      <c r="B99" s="41" t="str">
        <f>'S1 Maquette'!C99</f>
        <v>ECUE</v>
      </c>
      <c r="C99" s="39">
        <f>'S1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'S1 Maquette'!B100</f>
        <v>UED sociologie 2</v>
      </c>
      <c r="B100" s="41" t="str">
        <f>'S1 Maquette'!C100</f>
        <v>UE</v>
      </c>
      <c r="C100" s="39">
        <f>'S1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'S1 Maquette'!B101</f>
        <v>Grands ouvrages 1</v>
      </c>
      <c r="B101" s="41" t="str">
        <f>'S1 Maquette'!C101</f>
        <v>ECUE</v>
      </c>
      <c r="C101" s="39" t="str">
        <f>'S1 Maquette'!F101</f>
        <v>Création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'S1 Maquette'!B102</f>
        <v>Méthodologies sociologiques 1</v>
      </c>
      <c r="B102" s="41" t="str">
        <f>'S1 Maquette'!C102</f>
        <v>ECUE</v>
      </c>
      <c r="C102" s="39" t="str">
        <f>'S1 Maquette'!F102</f>
        <v>Création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'S1 Maquette'!B103</f>
        <v>0</v>
      </c>
      <c r="B103" s="41">
        <f>'S1 Maquette'!C103</f>
        <v>0</v>
      </c>
      <c r="C103" s="39">
        <f>'S1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'S1 Maquette'!B104</f>
        <v>0</v>
      </c>
      <c r="B104" s="41">
        <f>'S1 Maquette'!C104</f>
        <v>0</v>
      </c>
      <c r="C104" s="39">
        <f>'S1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'S1 Maquette'!B105</f>
        <v>0</v>
      </c>
      <c r="B105" s="41">
        <f>'S1 Maquette'!C105</f>
        <v>0</v>
      </c>
      <c r="C105" s="39">
        <f>'S1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'S1 Maquette'!B106</f>
        <v>0</v>
      </c>
      <c r="B106" s="41">
        <f>'S1 Maquette'!C106</f>
        <v>0</v>
      </c>
      <c r="C106" s="39">
        <f>'S1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'S1 Maquette'!B107</f>
        <v>0</v>
      </c>
      <c r="B107" s="41">
        <f>'S1 Maquette'!C107</f>
        <v>0</v>
      </c>
      <c r="C107" s="39">
        <f>'S1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'S1 Maquette'!B108</f>
        <v>0</v>
      </c>
      <c r="B108" s="41">
        <f>'S1 Maquette'!C108</f>
        <v>0</v>
      </c>
      <c r="C108" s="39">
        <f>'S1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'S1 Maquette'!B109</f>
        <v>0</v>
      </c>
      <c r="B109" s="41">
        <f>'S1 Maquette'!C109</f>
        <v>0</v>
      </c>
      <c r="C109" s="39">
        <f>'S1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'S1 Maquette'!B110</f>
        <v>0</v>
      </c>
      <c r="B110" s="41">
        <f>'S1 Maquette'!C110</f>
        <v>0</v>
      </c>
      <c r="C110" s="39">
        <f>'S1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'S1 Maquette'!B111</f>
        <v>0</v>
      </c>
      <c r="B111" s="41">
        <f>'S1 Maquette'!C111</f>
        <v>0</v>
      </c>
      <c r="C111" s="39">
        <f>'S1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'S1 Maquette'!B112</f>
        <v>0</v>
      </c>
      <c r="B112" s="41">
        <f>'S1 Maquette'!C112</f>
        <v>0</v>
      </c>
      <c r="C112" s="39">
        <f>'S1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'S1 Maquette'!B113</f>
        <v>0</v>
      </c>
      <c r="B113" s="41">
        <f>'S1 Maquette'!C113</f>
        <v>0</v>
      </c>
      <c r="C113" s="39">
        <f>'S1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'S1 Maquette'!B114</f>
        <v>0</v>
      </c>
      <c r="B114" s="41">
        <f>'S1 Maquette'!C114</f>
        <v>0</v>
      </c>
      <c r="C114" s="39">
        <f>'S1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'S1 Maquette'!B115</f>
        <v>0</v>
      </c>
      <c r="B115" s="41">
        <f>'S1 Maquette'!C115</f>
        <v>0</v>
      </c>
      <c r="C115" s="39">
        <f>'S1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'S1 Maquette'!B116</f>
        <v>0</v>
      </c>
      <c r="B116" s="41">
        <f>'S1 Maquette'!C116</f>
        <v>0</v>
      </c>
      <c r="C116" s="39">
        <f>'S1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'S1 Maquette'!B117</f>
        <v>0</v>
      </c>
      <c r="B117" s="41">
        <f>'S1 Maquette'!C117</f>
        <v>0</v>
      </c>
      <c r="C117" s="39">
        <f>'S1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'S1 Maquette'!B118</f>
        <v>0</v>
      </c>
      <c r="B118" s="41">
        <f>'S1 Maquette'!C118</f>
        <v>0</v>
      </c>
      <c r="C118" s="39">
        <f>'S1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'S1 Maquette'!B119</f>
        <v>0</v>
      </c>
      <c r="B119" s="41">
        <f>'S1 Maquette'!C119</f>
        <v>0</v>
      </c>
      <c r="C119" s="39">
        <f>'S1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'S1 Maquette'!B120</f>
        <v>0</v>
      </c>
      <c r="B120" s="41">
        <f>'S1 Maquette'!C120</f>
        <v>0</v>
      </c>
      <c r="C120" s="39">
        <f>'S1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'S1 Maquette'!B121</f>
        <v>0</v>
      </c>
      <c r="B121" s="41">
        <f>'S1 Maquette'!C121</f>
        <v>0</v>
      </c>
      <c r="C121" s="39">
        <f>'S1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'S1 Maquette'!B122</f>
        <v>0</v>
      </c>
      <c r="B122" s="41">
        <f>'S1 Maquette'!C122</f>
        <v>0</v>
      </c>
      <c r="C122" s="39">
        <f>'S1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'S1 Maquette'!B123</f>
        <v>0</v>
      </c>
      <c r="B123" s="41">
        <f>'S1 Maquette'!C123</f>
        <v>0</v>
      </c>
      <c r="C123" s="39">
        <f>'S1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'S1 Maquette'!B124</f>
        <v>0</v>
      </c>
      <c r="B124" s="41">
        <f>'S1 Maquette'!C124</f>
        <v>0</v>
      </c>
      <c r="C124" s="39">
        <f>'S1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'S1 Maquette'!B125</f>
        <v>0</v>
      </c>
      <c r="B125" s="41">
        <f>'S1 Maquette'!C125</f>
        <v>0</v>
      </c>
      <c r="C125" s="39">
        <f>'S1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'S1 Maquette'!B126</f>
        <v>0</v>
      </c>
      <c r="B126" s="41">
        <f>'S1 Maquette'!C126</f>
        <v>0</v>
      </c>
      <c r="C126" s="39">
        <f>'S1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'S1 Maquette'!B127</f>
        <v>0</v>
      </c>
      <c r="B127" s="41">
        <f>'S1 Maquette'!C127</f>
        <v>0</v>
      </c>
      <c r="C127" s="39">
        <f>'S1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'S1 Maquette'!B128</f>
        <v>0</v>
      </c>
      <c r="B128" s="41">
        <f>'S1 Maquette'!C128</f>
        <v>0</v>
      </c>
      <c r="C128" s="39">
        <f>'S1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'S1 Maquette'!B129</f>
        <v>0</v>
      </c>
      <c r="B129" s="41">
        <f>'S1 Maquette'!C129</f>
        <v>0</v>
      </c>
      <c r="C129" s="39">
        <f>'S1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'S1 Maquette'!B130</f>
        <v>0</v>
      </c>
      <c r="B130" s="41">
        <f>'S1 Maquette'!C130</f>
        <v>0</v>
      </c>
      <c r="C130" s="39">
        <f>'S1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'S1 Maquette'!B131</f>
        <v>0</v>
      </c>
      <c r="B131" s="41">
        <f>'S1 Maquette'!C131</f>
        <v>0</v>
      </c>
      <c r="C131" s="39">
        <f>'S1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'S1 Maquette'!B132</f>
        <v>0</v>
      </c>
      <c r="B132" s="41">
        <f>'S1 Maquette'!C132</f>
        <v>0</v>
      </c>
      <c r="C132" s="39">
        <f>'S1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'S1 Maquette'!B133</f>
        <v>0</v>
      </c>
      <c r="B133" s="41">
        <f>'S1 Maquette'!C133</f>
        <v>0</v>
      </c>
      <c r="C133" s="39">
        <f>'S1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'S1 Maquette'!B134</f>
        <v>0</v>
      </c>
      <c r="B134" s="41">
        <f>'S1 Maquette'!C134</f>
        <v>0</v>
      </c>
      <c r="C134" s="39">
        <f>'S1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'S1 Maquette'!B135</f>
        <v>0</v>
      </c>
      <c r="B135" s="41">
        <f>'S1 Maquette'!C135</f>
        <v>0</v>
      </c>
      <c r="C135" s="39">
        <f>'S1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'S1 Maquette'!B136</f>
        <v>0</v>
      </c>
      <c r="B136" s="41">
        <f>'S1 Maquette'!C136</f>
        <v>0</v>
      </c>
      <c r="C136" s="39">
        <f>'S1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'S1 Maquette'!B137</f>
        <v>0</v>
      </c>
      <c r="B137" s="41">
        <f>'S1 Maquette'!C137</f>
        <v>0</v>
      </c>
      <c r="C137" s="39">
        <f>'S1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'S1 Maquette'!B138</f>
        <v>0</v>
      </c>
      <c r="B138" s="41">
        <f>'S1 Maquette'!C138</f>
        <v>0</v>
      </c>
      <c r="C138" s="39">
        <f>'S1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'S1 Maquette'!B139</f>
        <v>0</v>
      </c>
      <c r="B139" s="41">
        <f>'S1 Maquette'!C139</f>
        <v>0</v>
      </c>
      <c r="C139" s="39">
        <f>'S1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'S1 Maquette'!B140</f>
        <v>0</v>
      </c>
      <c r="B140" s="41">
        <f>'S1 Maquette'!C140</f>
        <v>0</v>
      </c>
      <c r="C140" s="39">
        <f>'S1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'S1 Maquette'!B141</f>
        <v>0</v>
      </c>
      <c r="B141" s="41">
        <f>'S1 Maquette'!C141</f>
        <v>0</v>
      </c>
      <c r="C141" s="39">
        <f>'S1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'S1 Maquette'!B142</f>
        <v>0</v>
      </c>
      <c r="B142" s="41">
        <f>'S1 Maquette'!C142</f>
        <v>0</v>
      </c>
      <c r="C142" s="39">
        <f>'S1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'S1 Maquette'!B143</f>
        <v>0</v>
      </c>
      <c r="B143" s="41">
        <f>'S1 Maquette'!C143</f>
        <v>0</v>
      </c>
      <c r="C143" s="39">
        <f>'S1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'S1 Maquette'!B144</f>
        <v>0</v>
      </c>
      <c r="B144" s="41">
        <f>'S1 Maquette'!C144</f>
        <v>0</v>
      </c>
      <c r="C144" s="39">
        <f>'S1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'S1 Maquette'!B145</f>
        <v>0</v>
      </c>
      <c r="B145" s="41">
        <f>'S1 Maquette'!C145</f>
        <v>0</v>
      </c>
      <c r="C145" s="39">
        <f>'S1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'S1 Maquette'!B146</f>
        <v>0</v>
      </c>
      <c r="B146" s="41">
        <f>'S1 Maquette'!C146</f>
        <v>0</v>
      </c>
      <c r="C146" s="39">
        <f>'S1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'S1 Maquette'!B147</f>
        <v>0</v>
      </c>
      <c r="B147" s="41">
        <f>'S1 Maquette'!C147</f>
        <v>0</v>
      </c>
      <c r="C147" s="39">
        <f>'S1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'S1 Maquette'!B148</f>
        <v>0</v>
      </c>
      <c r="B148" s="41">
        <f>'S1 Maquette'!C148</f>
        <v>0</v>
      </c>
      <c r="C148" s="39">
        <f>'S1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'S1 Maquette'!B149</f>
        <v>0</v>
      </c>
      <c r="B149" s="41">
        <f>'S1 Maquette'!C149</f>
        <v>0</v>
      </c>
      <c r="C149" s="39">
        <f>'S1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'S1 Maquette'!B150</f>
        <v>0</v>
      </c>
      <c r="B150" s="41">
        <f>'S1 Maquette'!C150</f>
        <v>0</v>
      </c>
      <c r="C150" s="39">
        <f>'S1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'S1 Maquette'!B151</f>
        <v>0</v>
      </c>
      <c r="B151" s="41">
        <f>'S1 Maquette'!C151</f>
        <v>0</v>
      </c>
      <c r="C151" s="39">
        <f>'S1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'S1 Maquette'!B152</f>
        <v>0</v>
      </c>
      <c r="B152" s="41">
        <f>'S1 Maquette'!C152</f>
        <v>0</v>
      </c>
      <c r="C152" s="39">
        <f>'S1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'S1 Maquette'!B153</f>
        <v>0</v>
      </c>
      <c r="B153" s="41">
        <f>'S1 Maquette'!C153</f>
        <v>0</v>
      </c>
      <c r="C153" s="39">
        <f>'S1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'S1 Maquette'!B154</f>
        <v>0</v>
      </c>
      <c r="B154" s="41">
        <f>'S1 Maquette'!C154</f>
        <v>0</v>
      </c>
      <c r="C154" s="39">
        <f>'S1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'S1 Maquette'!B155</f>
        <v>0</v>
      </c>
      <c r="B155" s="41">
        <f>'S1 Maquette'!C155</f>
        <v>0</v>
      </c>
      <c r="C155" s="39">
        <f>'S1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'S1 Maquette'!B156</f>
        <v>0</v>
      </c>
      <c r="B156" s="41">
        <f>'S1 Maquette'!C156</f>
        <v>0</v>
      </c>
      <c r="C156" s="39">
        <f>'S1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'S1 Maquette'!B157</f>
        <v>0</v>
      </c>
      <c r="B157" s="41">
        <f>'S1 Maquette'!C157</f>
        <v>0</v>
      </c>
      <c r="C157" s="39">
        <f>'S1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'S1 Maquette'!B158</f>
        <v>0</v>
      </c>
      <c r="B158" s="41">
        <f>'S1 Maquette'!C158</f>
        <v>0</v>
      </c>
      <c r="C158" s="39">
        <f>'S1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'S1 Maquette'!B159</f>
        <v>0</v>
      </c>
      <c r="B159" s="41">
        <f>'S1 Maquette'!C159</f>
        <v>0</v>
      </c>
      <c r="C159" s="39">
        <f>'S1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'S1 Maquette'!B160</f>
        <v>0</v>
      </c>
      <c r="B160" s="41">
        <f>'S1 Maquette'!C160</f>
        <v>0</v>
      </c>
      <c r="C160" s="39">
        <f>'S1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'S1 Maquette'!B161</f>
        <v>0</v>
      </c>
      <c r="B161" s="41">
        <f>'S1 Maquette'!C161</f>
        <v>0</v>
      </c>
      <c r="C161" s="39">
        <f>'S1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'S1 Maquette'!B162</f>
        <v>0</v>
      </c>
      <c r="B162" s="41">
        <f>'S1 Maquette'!C162</f>
        <v>0</v>
      </c>
      <c r="C162" s="39">
        <f>'S1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'S1 Maquette'!B163</f>
        <v>0</v>
      </c>
      <c r="B163" s="41">
        <f>'S1 Maquette'!C163</f>
        <v>0</v>
      </c>
      <c r="C163" s="39">
        <f>'S1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'S1 Maquette'!B164</f>
        <v>0</v>
      </c>
      <c r="B164" s="41">
        <f>'S1 Maquette'!C164</f>
        <v>0</v>
      </c>
      <c r="C164" s="39">
        <f>'S1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'S1 Maquette'!B165</f>
        <v>0</v>
      </c>
      <c r="B165" s="41">
        <f>'S1 Maquette'!C165</f>
        <v>0</v>
      </c>
      <c r="C165" s="39">
        <f>'S1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'S1 Maquette'!B166</f>
        <v>0</v>
      </c>
      <c r="B166" s="41">
        <f>'S1 Maquette'!C166</f>
        <v>0</v>
      </c>
      <c r="C166" s="39">
        <f>'S1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'S1 Maquette'!B167</f>
        <v>0</v>
      </c>
      <c r="B167" s="41">
        <f>'S1 Maquette'!C167</f>
        <v>0</v>
      </c>
      <c r="C167" s="39">
        <f>'S1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'S1 Maquette'!B168</f>
        <v>0</v>
      </c>
      <c r="B168" s="41">
        <f>'S1 Maquette'!C168</f>
        <v>0</v>
      </c>
      <c r="C168" s="39">
        <f>'S1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'S1 Maquette'!B169</f>
        <v>0</v>
      </c>
      <c r="B169" s="41">
        <f>'S1 Maquette'!C169</f>
        <v>0</v>
      </c>
      <c r="C169" s="39">
        <f>'S1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'S1 Maquette'!B170</f>
        <v>0</v>
      </c>
      <c r="B170" s="41">
        <f>'S1 Maquette'!C170</f>
        <v>0</v>
      </c>
      <c r="C170" s="39">
        <f>'S1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'S1 Maquette'!B171</f>
        <v>0</v>
      </c>
      <c r="B171" s="41">
        <f>'S1 Maquette'!C171</f>
        <v>0</v>
      </c>
      <c r="C171" s="39">
        <f>'S1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'S1 Maquette'!B172</f>
        <v>0</v>
      </c>
      <c r="B172" s="41">
        <f>'S1 Maquette'!C172</f>
        <v>0</v>
      </c>
      <c r="C172" s="39">
        <f>'S1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'S1 Maquette'!B173</f>
        <v>0</v>
      </c>
      <c r="B173" s="41">
        <f>'S1 Maquette'!C173</f>
        <v>0</v>
      </c>
      <c r="C173" s="39">
        <f>'S1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'S1 Maquette'!B174</f>
        <v>0</v>
      </c>
      <c r="B174" s="41">
        <f>'S1 Maquette'!C174</f>
        <v>0</v>
      </c>
      <c r="C174" s="39">
        <f>'S1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'S1 Maquette'!B175</f>
        <v>0</v>
      </c>
      <c r="B175" s="41">
        <f>'S1 Maquette'!C175</f>
        <v>0</v>
      </c>
      <c r="C175" s="39">
        <f>'S1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'S1 Maquette'!B176</f>
        <v>0</v>
      </c>
      <c r="B176" s="41">
        <f>'S1 Maquette'!C176</f>
        <v>0</v>
      </c>
      <c r="C176" s="39">
        <f>'S1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'S1 Maquette'!B177</f>
        <v>0</v>
      </c>
      <c r="B177" s="41">
        <f>'S1 Maquette'!C177</f>
        <v>0</v>
      </c>
      <c r="C177" s="39">
        <f>'S1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'S1 Maquette'!B178</f>
        <v>0</v>
      </c>
      <c r="B178" s="41">
        <f>'S1 Maquette'!C178</f>
        <v>0</v>
      </c>
      <c r="C178" s="39">
        <f>'S1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'S1 Maquette'!B179</f>
        <v>0</v>
      </c>
      <c r="B179" s="41">
        <f>'S1 Maquette'!C179</f>
        <v>0</v>
      </c>
      <c r="C179" s="39">
        <f>'S1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'S1 Maquette'!B180</f>
        <v>0</v>
      </c>
      <c r="B180" s="41">
        <f>'S1 Maquette'!C180</f>
        <v>0</v>
      </c>
      <c r="C180" s="39">
        <f>'S1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'S1 Maquette'!B181</f>
        <v>0</v>
      </c>
      <c r="B181" s="41">
        <f>'S1 Maquette'!C181</f>
        <v>0</v>
      </c>
      <c r="C181" s="39">
        <f>'S1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'S1 Maquette'!B182</f>
        <v>0</v>
      </c>
      <c r="B182" s="41">
        <f>'S1 Maquette'!C182</f>
        <v>0</v>
      </c>
      <c r="C182" s="39">
        <f>'S1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'S1 Maquette'!B183</f>
        <v>0</v>
      </c>
      <c r="B183" s="41">
        <f>'S1 Maquette'!C183</f>
        <v>0</v>
      </c>
      <c r="C183" s="39">
        <f>'S1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'S1 Maquette'!B184</f>
        <v>0</v>
      </c>
      <c r="B184" s="41">
        <f>'S1 Maquette'!C184</f>
        <v>0</v>
      </c>
      <c r="C184" s="39">
        <f>'S1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'S1 Maquette'!B185</f>
        <v>0</v>
      </c>
      <c r="B185" s="41">
        <f>'S1 Maquette'!C185</f>
        <v>0</v>
      </c>
      <c r="C185" s="39">
        <f>'S1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'S1 Maquette'!B186</f>
        <v>0</v>
      </c>
      <c r="B186" s="41">
        <f>'S1 Maquette'!C186</f>
        <v>0</v>
      </c>
      <c r="C186" s="39">
        <f>'S1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'S1 Maquette'!B187</f>
        <v>0</v>
      </c>
      <c r="B187" s="41">
        <f>'S1 Maquette'!C187</f>
        <v>0</v>
      </c>
      <c r="C187" s="39">
        <f>'S1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'S1 Maquette'!B188</f>
        <v>0</v>
      </c>
      <c r="B188" s="41">
        <f>'S1 Maquette'!C188</f>
        <v>0</v>
      </c>
      <c r="C188" s="39">
        <f>'S1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'S1 Maquette'!B189</f>
        <v>0</v>
      </c>
      <c r="B189" s="41">
        <f>'S1 Maquette'!C189</f>
        <v>0</v>
      </c>
      <c r="C189" s="39">
        <f>'S1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'S1 Maquette'!B190</f>
        <v>0</v>
      </c>
      <c r="B190" s="41">
        <f>'S1 Maquette'!C190</f>
        <v>0</v>
      </c>
      <c r="C190" s="39">
        <f>'S1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'S1 Maquette'!B191</f>
        <v>0</v>
      </c>
      <c r="B191" s="41">
        <f>'S1 Maquette'!C191</f>
        <v>0</v>
      </c>
      <c r="C191" s="39">
        <f>'S1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'S1 Maquette'!B192</f>
        <v>0</v>
      </c>
      <c r="B192" s="41">
        <f>'S1 Maquette'!C192</f>
        <v>0</v>
      </c>
      <c r="C192" s="39">
        <f>'S1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'S1 Maquette'!B193</f>
        <v>0</v>
      </c>
      <c r="B193" s="41">
        <f>'S1 Maquette'!C193</f>
        <v>0</v>
      </c>
      <c r="C193" s="39">
        <f>'S1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'S1 Maquette'!B194</f>
        <v>0</v>
      </c>
      <c r="B194" s="41">
        <f>'S1 Maquette'!C194</f>
        <v>0</v>
      </c>
      <c r="C194" s="39">
        <f>'S1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'S1 Maquette'!B195</f>
        <v>0</v>
      </c>
      <c r="B195" s="41">
        <f>'S1 Maquette'!C195</f>
        <v>0</v>
      </c>
      <c r="C195" s="39">
        <f>'S1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'S1 Maquette'!B196</f>
        <v>0</v>
      </c>
      <c r="B196" s="41">
        <f>'S1 Maquette'!C196</f>
        <v>0</v>
      </c>
      <c r="C196" s="39">
        <f>'S1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'S1 Maquette'!B197</f>
        <v>0</v>
      </c>
      <c r="B197" s="41">
        <f>'S1 Maquette'!C197</f>
        <v>0</v>
      </c>
      <c r="C197" s="39">
        <f>'S1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'S1 Maquette'!B198</f>
        <v>0</v>
      </c>
      <c r="B198" s="41">
        <f>'S1 Maquette'!C198</f>
        <v>0</v>
      </c>
      <c r="C198" s="39">
        <f>'S1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'S1 Maquette'!B199</f>
        <v>0</v>
      </c>
      <c r="B199" s="41">
        <f>'S1 Maquette'!C199</f>
        <v>0</v>
      </c>
      <c r="C199" s="39">
        <f>'S1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'S1 Maquette'!B200</f>
        <v>0</v>
      </c>
      <c r="B200" s="41">
        <f>'S1 Maquette'!C200</f>
        <v>0</v>
      </c>
      <c r="C200" s="39">
        <f>'S1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'S1 Maquette'!B201</f>
        <v>0</v>
      </c>
      <c r="B201" s="41">
        <f>'S1 Maquette'!C201</f>
        <v>0</v>
      </c>
      <c r="C201" s="39">
        <f>'S1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'S1 Maquette'!B202</f>
        <v>0</v>
      </c>
      <c r="B202" s="41">
        <f>'S1 Maquette'!C202</f>
        <v>0</v>
      </c>
      <c r="C202" s="39">
        <f>'S1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'S1 Maquette'!B203</f>
        <v>0</v>
      </c>
      <c r="B203" s="41">
        <f>'S1 Maquette'!C203</f>
        <v>0</v>
      </c>
      <c r="C203" s="39">
        <f>'S1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'S1 Maquette'!B204</f>
        <v>0</v>
      </c>
      <c r="B204" s="41">
        <f>'S1 Maquette'!C204</f>
        <v>0</v>
      </c>
      <c r="C204" s="39">
        <f>'S1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'S1 Maquette'!B205</f>
        <v>0</v>
      </c>
      <c r="B205" s="41">
        <f>'S1 Maquette'!C205</f>
        <v>0</v>
      </c>
      <c r="C205" s="39">
        <f>'S1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'S1 Maquette'!B206</f>
        <v>0</v>
      </c>
      <c r="B206" s="41">
        <f>'S1 Maquette'!C206</f>
        <v>0</v>
      </c>
      <c r="C206" s="39">
        <f>'S1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'S1 Maquette'!B207</f>
        <v>0</v>
      </c>
      <c r="B207" s="41">
        <f>'S1 Maquette'!C207</f>
        <v>0</v>
      </c>
      <c r="C207" s="39">
        <f>'S1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'S1 Maquette'!B208</f>
        <v>0</v>
      </c>
      <c r="B208" s="41">
        <f>'S1 Maquette'!C208</f>
        <v>0</v>
      </c>
      <c r="C208" s="39">
        <f>'S1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'S1 Maquette'!B209</f>
        <v>0</v>
      </c>
      <c r="B209" s="41">
        <f>'S1 Maquette'!C209</f>
        <v>0</v>
      </c>
      <c r="C209" s="39">
        <f>'S1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'S1 Maquette'!B210</f>
        <v>0</v>
      </c>
      <c r="B210" s="41">
        <f>'S1 Maquette'!C210</f>
        <v>0</v>
      </c>
      <c r="C210" s="39">
        <f>'S1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'S1 Maquette'!B211</f>
        <v>0</v>
      </c>
      <c r="B211" s="41">
        <f>'S1 Maquette'!C211</f>
        <v>0</v>
      </c>
      <c r="C211" s="39">
        <f>'S1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'S1 Maquette'!B212</f>
        <v>0</v>
      </c>
      <c r="B212" s="41">
        <f>'S1 Maquette'!C212</f>
        <v>0</v>
      </c>
      <c r="C212" s="39">
        <f>'S1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'S1 Maquette'!B213</f>
        <v>0</v>
      </c>
      <c r="B213" s="41">
        <f>'S1 Maquette'!C213</f>
        <v>0</v>
      </c>
      <c r="C213" s="39">
        <f>'S1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'S1 Maquette'!B214</f>
        <v>0</v>
      </c>
      <c r="B214" s="41">
        <f>'S1 Maquette'!C214</f>
        <v>0</v>
      </c>
      <c r="C214" s="39">
        <f>'S1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'S1 Maquette'!B215</f>
        <v>0</v>
      </c>
      <c r="B215" s="41">
        <f>'S1 Maquette'!C215</f>
        <v>0</v>
      </c>
      <c r="C215" s="39">
        <f>'S1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'S1 Maquette'!B216</f>
        <v>0</v>
      </c>
      <c r="B216" s="41">
        <f>'S1 Maquette'!C216</f>
        <v>0</v>
      </c>
      <c r="C216" s="39">
        <f>'S1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'S1 Maquette'!B217</f>
        <v>0</v>
      </c>
      <c r="B217" s="41">
        <f>'S1 Maquette'!C217</f>
        <v>0</v>
      </c>
      <c r="C217" s="39">
        <f>'S1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'S1 Maquette'!B218</f>
        <v>0</v>
      </c>
      <c r="B218" s="41">
        <f>'S1 Maquette'!C218</f>
        <v>0</v>
      </c>
      <c r="C218" s="39">
        <f>'S1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'S1 Maquette'!B219</f>
        <v>0</v>
      </c>
      <c r="B219" s="41">
        <f>'S1 Maquette'!C219</f>
        <v>0</v>
      </c>
      <c r="C219" s="39">
        <f>'S1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'S1 Maquette'!B220</f>
        <v>0</v>
      </c>
      <c r="B220" s="41">
        <f>'S1 Maquette'!C220</f>
        <v>0</v>
      </c>
      <c r="C220" s="39">
        <f>'S1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'S1 Maquette'!B221</f>
        <v>0</v>
      </c>
      <c r="B221" s="41">
        <f>'S1 Maquette'!C221</f>
        <v>0</v>
      </c>
      <c r="C221" s="39">
        <f>'S1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'S1 Maquette'!B222</f>
        <v>0</v>
      </c>
      <c r="B222" s="41">
        <f>'S1 Maquette'!C222</f>
        <v>0</v>
      </c>
      <c r="C222" s="39">
        <f>'S1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'S1 Maquette'!B223</f>
        <v>0</v>
      </c>
      <c r="B223" s="41">
        <f>'S1 Maquette'!C223</f>
        <v>0</v>
      </c>
      <c r="C223" s="39">
        <f>'S1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'S1 Maquette'!B224</f>
        <v>0</v>
      </c>
      <c r="B224" s="41">
        <f>'S1 Maquette'!C224</f>
        <v>0</v>
      </c>
      <c r="C224" s="39">
        <f>'S1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'S1 Maquette'!B225</f>
        <v>0</v>
      </c>
      <c r="B225" s="41">
        <f>'S1 Maquette'!C225</f>
        <v>0</v>
      </c>
      <c r="C225" s="39">
        <f>'S1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'S1 Maquette'!B226</f>
        <v>0</v>
      </c>
      <c r="B226" s="41">
        <f>'S1 Maquette'!C226</f>
        <v>0</v>
      </c>
      <c r="C226" s="39">
        <f>'S1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'S1 Maquette'!B227</f>
        <v>0</v>
      </c>
      <c r="B227" s="41">
        <f>'S1 Maquette'!C227</f>
        <v>0</v>
      </c>
      <c r="C227" s="39">
        <f>'S1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'S1 Maquette'!B228</f>
        <v>0</v>
      </c>
      <c r="B228" s="41">
        <f>'S1 Maquette'!C228</f>
        <v>0</v>
      </c>
      <c r="C228" s="39">
        <f>'S1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'S1 Maquette'!B229</f>
        <v>0</v>
      </c>
      <c r="B229" s="41">
        <f>'S1 Maquette'!C229</f>
        <v>0</v>
      </c>
      <c r="C229" s="39">
        <f>'S1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'S1 Maquette'!B230</f>
        <v>0</v>
      </c>
      <c r="B230" s="41">
        <f>'S1 Maquette'!C230</f>
        <v>0</v>
      </c>
      <c r="C230" s="39">
        <f>'S1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'S1 Maquette'!B231</f>
        <v>0</v>
      </c>
      <c r="B231" s="41">
        <f>'S1 Maquette'!C231</f>
        <v>0</v>
      </c>
      <c r="C231" s="39">
        <f>'S1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'S1 Maquette'!B232</f>
        <v>0</v>
      </c>
      <c r="B232" s="41">
        <f>'S1 Maquette'!C232</f>
        <v>0</v>
      </c>
      <c r="C232" s="39">
        <f>'S1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'S1 Maquette'!B233</f>
        <v>0</v>
      </c>
      <c r="B233" s="41">
        <f>'S1 Maquette'!C233</f>
        <v>0</v>
      </c>
      <c r="C233" s="39">
        <f>'S1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'S1 Maquette'!B234</f>
        <v>0</v>
      </c>
      <c r="B234" s="41">
        <f>'S1 Maquette'!C234</f>
        <v>0</v>
      </c>
      <c r="C234" s="39">
        <f>'S1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'S1 Maquette'!B235</f>
        <v>0</v>
      </c>
      <c r="B235" s="41">
        <f>'S1 Maquette'!C235</f>
        <v>0</v>
      </c>
      <c r="C235" s="39">
        <f>'S1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'S1 Maquette'!B236</f>
        <v>0</v>
      </c>
      <c r="B236" s="41">
        <f>'S1 Maquette'!C236</f>
        <v>0</v>
      </c>
      <c r="C236" s="39">
        <f>'S1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'S1 Maquette'!B237</f>
        <v>0</v>
      </c>
      <c r="B237" s="41">
        <f>'S1 Maquette'!C237</f>
        <v>0</v>
      </c>
      <c r="C237" s="39">
        <f>'S1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'S1 Maquette'!B238</f>
        <v>0</v>
      </c>
      <c r="B238" s="41">
        <f>'S1 Maquette'!C238</f>
        <v>0</v>
      </c>
      <c r="C238" s="39">
        <f>'S1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'S1 Maquette'!B239</f>
        <v>0</v>
      </c>
      <c r="B239" s="41">
        <f>'S1 Maquette'!C239</f>
        <v>0</v>
      </c>
      <c r="C239" s="39">
        <f>'S1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'S1 Maquette'!B240</f>
        <v>0</v>
      </c>
      <c r="B240" s="41">
        <f>'S1 Maquette'!C240</f>
        <v>0</v>
      </c>
      <c r="C240" s="39">
        <f>'S1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'S1 Maquette'!B241</f>
        <v>0</v>
      </c>
      <c r="B241" s="41">
        <f>'S1 Maquette'!C241</f>
        <v>0</v>
      </c>
      <c r="C241" s="39">
        <f>'S1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'S1 Maquette'!B242</f>
        <v>0</v>
      </c>
      <c r="B242" s="41">
        <f>'S1 Maquette'!C242</f>
        <v>0</v>
      </c>
      <c r="C242" s="39">
        <f>'S1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'S1 Maquette'!B243</f>
        <v>0</v>
      </c>
      <c r="B243" s="41">
        <f>'S1 Maquette'!C243</f>
        <v>0</v>
      </c>
      <c r="C243" s="39">
        <f>'S1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'S1 Maquette'!B244</f>
        <v>0</v>
      </c>
      <c r="B244" s="41">
        <f>'S1 Maquette'!C244</f>
        <v>0</v>
      </c>
      <c r="C244" s="39">
        <f>'S1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'S1 Maquette'!B245</f>
        <v>0</v>
      </c>
      <c r="B245" s="41">
        <f>'S1 Maquette'!C245</f>
        <v>0</v>
      </c>
      <c r="C245" s="39">
        <f>'S1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'S1 Maquette'!B246</f>
        <v>0</v>
      </c>
      <c r="B246" s="41">
        <f>'S1 Maquette'!C246</f>
        <v>0</v>
      </c>
      <c r="C246" s="39">
        <f>'S1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'S1 Maquette'!B247</f>
        <v>0</v>
      </c>
      <c r="B247" s="41">
        <f>'S1 Maquette'!C247</f>
        <v>0</v>
      </c>
      <c r="C247" s="39">
        <f>'S1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'S1 Maquette'!B248</f>
        <v>0</v>
      </c>
      <c r="B248" s="41">
        <f>'S1 Maquette'!C248</f>
        <v>0</v>
      </c>
      <c r="C248" s="39">
        <f>'S1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'S1 Maquette'!B249</f>
        <v>0</v>
      </c>
      <c r="B249" s="41">
        <f>'S1 Maquette'!C249</f>
        <v>0</v>
      </c>
      <c r="C249" s="39">
        <f>'S1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'S1 Maquette'!B250</f>
        <v>0</v>
      </c>
      <c r="B250" s="41">
        <f>'S1 Maquette'!C250</f>
        <v>0</v>
      </c>
      <c r="C250" s="39">
        <f>'S1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'S1 Maquette'!B251</f>
        <v>0</v>
      </c>
      <c r="B251" s="41">
        <f>'S1 Maquette'!C251</f>
        <v>0</v>
      </c>
      <c r="C251" s="39">
        <f>'S1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'S1 Maquette'!B252</f>
        <v>0</v>
      </c>
      <c r="B252" s="41">
        <f>'S1 Maquette'!C252</f>
        <v>0</v>
      </c>
      <c r="C252" s="39">
        <f>'S1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'S1 Maquette'!B253</f>
        <v>0</v>
      </c>
      <c r="B253" s="41">
        <f>'S1 Maquette'!C253</f>
        <v>0</v>
      </c>
      <c r="C253" s="39">
        <f>'S1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'S1 Maquette'!B254</f>
        <v>0</v>
      </c>
      <c r="B254" s="41">
        <f>'S1 Maquette'!C254</f>
        <v>0</v>
      </c>
      <c r="C254" s="39">
        <f>'S1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'S1 Maquette'!B255</f>
        <v>0</v>
      </c>
      <c r="B255" s="41">
        <f>'S1 Maquette'!C255</f>
        <v>0</v>
      </c>
      <c r="C255" s="39">
        <f>'S1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'S1 Maquette'!B256</f>
        <v>0</v>
      </c>
      <c r="B256" s="41">
        <f>'S1 Maquette'!C256</f>
        <v>0</v>
      </c>
      <c r="C256" s="39">
        <f>'S1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'S1 Maquette'!B257</f>
        <v>0</v>
      </c>
      <c r="B257" s="41">
        <f>'S1 Maquette'!C257</f>
        <v>0</v>
      </c>
      <c r="C257" s="39">
        <f>'S1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'S1 Maquette'!B258</f>
        <v>0</v>
      </c>
      <c r="B258" s="41">
        <f>'S1 Maquette'!C258</f>
        <v>0</v>
      </c>
      <c r="C258" s="39">
        <f>'S1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'S1 Maquette'!B259</f>
        <v>0</v>
      </c>
      <c r="B259" s="41">
        <f>'S1 Maquette'!C259</f>
        <v>0</v>
      </c>
      <c r="C259" s="39">
        <f>'S1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'S1 Maquette'!B260</f>
        <v>0</v>
      </c>
      <c r="B260" s="41">
        <f>'S1 Maquette'!C260</f>
        <v>0</v>
      </c>
      <c r="C260" s="39">
        <f>'S1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'S1 Maquette'!B261</f>
        <v>0</v>
      </c>
      <c r="B261" s="41">
        <f>'S1 Maquette'!C261</f>
        <v>0</v>
      </c>
      <c r="C261" s="39">
        <f>'S1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'S1 Maquette'!B262</f>
        <v>0</v>
      </c>
      <c r="B262" s="41">
        <f>'S1 Maquette'!C262</f>
        <v>0</v>
      </c>
      <c r="C262" s="39">
        <f>'S1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'S1 Maquette'!B263</f>
        <v>0</v>
      </c>
      <c r="B263" s="41">
        <f>'S1 Maquette'!C263</f>
        <v>0</v>
      </c>
      <c r="C263" s="39">
        <f>'S1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'S1 Maquette'!B264</f>
        <v>0</v>
      </c>
      <c r="B264" s="41">
        <f>'S1 Maquette'!C264</f>
        <v>0</v>
      </c>
      <c r="C264" s="39">
        <f>'S1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'S1 Maquette'!B265</f>
        <v>0</v>
      </c>
      <c r="B265" s="41">
        <f>'S1 Maquette'!C265</f>
        <v>0</v>
      </c>
      <c r="C265" s="39">
        <f>'S1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'S1 Maquette'!B266</f>
        <v>0</v>
      </c>
      <c r="B266" s="41">
        <f>'S1 Maquette'!C266</f>
        <v>0</v>
      </c>
      <c r="C266" s="39">
        <f>'S1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'S1 Maquette'!B267</f>
        <v>0</v>
      </c>
      <c r="B267" s="41">
        <f>'S1 Maquette'!C267</f>
        <v>0</v>
      </c>
      <c r="C267" s="39">
        <f>'S1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'S1 Maquette'!B268</f>
        <v>0</v>
      </c>
      <c r="B268" s="41">
        <f>'S1 Maquette'!C268</f>
        <v>0</v>
      </c>
      <c r="C268" s="39">
        <f>'S1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'S1 Maquette'!B269</f>
        <v>0</v>
      </c>
      <c r="B269" s="41">
        <f>'S1 Maquette'!C269</f>
        <v>0</v>
      </c>
      <c r="C269" s="39">
        <f>'S1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'S1 Maquette'!B270</f>
        <v>0</v>
      </c>
      <c r="B270" s="41">
        <f>'S1 Maquette'!C270</f>
        <v>0</v>
      </c>
      <c r="C270" s="39">
        <f>'S1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'S1 Maquette'!B271</f>
        <v>0</v>
      </c>
      <c r="B271" s="41">
        <f>'S1 Maquette'!C271</f>
        <v>0</v>
      </c>
      <c r="C271" s="39">
        <f>'S1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'S1 Maquette'!B272</f>
        <v>0</v>
      </c>
      <c r="B272" s="41">
        <f>'S1 Maquette'!C272</f>
        <v>0</v>
      </c>
      <c r="C272" s="39">
        <f>'S1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'S1 Maquette'!B273</f>
        <v>0</v>
      </c>
      <c r="B273" s="41">
        <f>'S1 Maquette'!C273</f>
        <v>0</v>
      </c>
      <c r="C273" s="39">
        <f>'S1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'S1 Maquette'!B274</f>
        <v>0</v>
      </c>
      <c r="B274" s="41">
        <f>'S1 Maquette'!C274</f>
        <v>0</v>
      </c>
      <c r="C274" s="39">
        <f>'S1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'S1 Maquette'!B275</f>
        <v>0</v>
      </c>
      <c r="B275" s="41">
        <f>'S1 Maquette'!C275</f>
        <v>0</v>
      </c>
      <c r="C275" s="39">
        <f>'S1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'S1 Maquette'!B276</f>
        <v>0</v>
      </c>
      <c r="B276" s="41">
        <f>'S1 Maquette'!C276</f>
        <v>0</v>
      </c>
      <c r="C276" s="39">
        <f>'S1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'S1 Maquette'!B277</f>
        <v>0</v>
      </c>
      <c r="B277" s="41">
        <f>'S1 Maquette'!C277</f>
        <v>0</v>
      </c>
      <c r="C277" s="39">
        <f>'S1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'S1 Maquette'!B278</f>
        <v>0</v>
      </c>
      <c r="B278" s="41">
        <f>'S1 Maquette'!C278</f>
        <v>0</v>
      </c>
      <c r="C278" s="39">
        <f>'S1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'S1 Maquette'!B279</f>
        <v>0</v>
      </c>
      <c r="B279" s="41">
        <f>'S1 Maquette'!C279</f>
        <v>0</v>
      </c>
      <c r="C279" s="39">
        <f>'S1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'S1 Maquette'!B280</f>
        <v>0</v>
      </c>
      <c r="B280" s="41">
        <f>'S1 Maquette'!C280</f>
        <v>0</v>
      </c>
      <c r="C280" s="39">
        <f>'S1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'S1 Maquette'!B281</f>
        <v>0</v>
      </c>
      <c r="B281" s="41">
        <f>'S1 Maquette'!C281</f>
        <v>0</v>
      </c>
      <c r="C281" s="39">
        <f>'S1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'S1 Maquette'!B282</f>
        <v>0</v>
      </c>
      <c r="B282" s="41">
        <f>'S1 Maquette'!C282</f>
        <v>0</v>
      </c>
      <c r="C282" s="39">
        <f>'S1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'S1 Maquette'!B283</f>
        <v>0</v>
      </c>
      <c r="B283" s="41">
        <f>'S1 Maquette'!C283</f>
        <v>0</v>
      </c>
      <c r="C283" s="39">
        <f>'S1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'S1 Maquette'!B284</f>
        <v>0</v>
      </c>
      <c r="B284" s="41">
        <f>'S1 Maquette'!C284</f>
        <v>0</v>
      </c>
      <c r="C284" s="39">
        <f>'S1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'S1 Maquette'!B285</f>
        <v>0</v>
      </c>
      <c r="B285" s="41">
        <f>'S1 Maquette'!C285</f>
        <v>0</v>
      </c>
      <c r="C285" s="39">
        <f>'S1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'S1 Maquette'!B286</f>
        <v>0</v>
      </c>
      <c r="B286" s="41">
        <f>'S1 Maquette'!C286</f>
        <v>0</v>
      </c>
      <c r="C286" s="39">
        <f>'S1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'S1 Maquette'!B287</f>
        <v>0</v>
      </c>
      <c r="B287" s="41">
        <f>'S1 Maquette'!C287</f>
        <v>0</v>
      </c>
      <c r="C287" s="39">
        <f>'S1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'S1 Maquette'!B288</f>
        <v>0</v>
      </c>
      <c r="B288" s="41">
        <f>'S1 Maquette'!C288</f>
        <v>0</v>
      </c>
      <c r="C288" s="39">
        <f>'S1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'S1 Maquette'!B289</f>
        <v>0</v>
      </c>
      <c r="B289" s="41">
        <f>'S1 Maquette'!C289</f>
        <v>0</v>
      </c>
      <c r="C289" s="39">
        <f>'S1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'S1 Maquette'!B290</f>
        <v>0</v>
      </c>
      <c r="B290" s="41">
        <f>'S1 Maquette'!C290</f>
        <v>0</v>
      </c>
      <c r="C290" s="39">
        <f>'S1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'S1 Maquette'!B291</f>
        <v>0</v>
      </c>
      <c r="B291" s="41">
        <f>'S1 Maquette'!C291</f>
        <v>0</v>
      </c>
      <c r="C291" s="39">
        <f>'S1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'S1 Maquette'!B292</f>
        <v>0</v>
      </c>
      <c r="B292" s="41">
        <f>'S1 Maquette'!C292</f>
        <v>0</v>
      </c>
      <c r="C292" s="39">
        <f>'S1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'S1 Maquette'!B293</f>
        <v>0</v>
      </c>
      <c r="B293" s="41">
        <f>'S1 Maquette'!C293</f>
        <v>0</v>
      </c>
      <c r="C293" s="39">
        <f>'S1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'S1 Maquette'!B294</f>
        <v>0</v>
      </c>
      <c r="B294" s="41">
        <f>'S1 Maquette'!C294</f>
        <v>0</v>
      </c>
      <c r="C294" s="39">
        <f>'S1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'S1 Maquette'!B295</f>
        <v>0</v>
      </c>
      <c r="B295" s="41">
        <f>'S1 Maquette'!C295</f>
        <v>0</v>
      </c>
      <c r="C295" s="39">
        <f>'S1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'S1 Maquette'!B296</f>
        <v>0</v>
      </c>
      <c r="B296" s="41">
        <f>'S1 Maquette'!C296</f>
        <v>0</v>
      </c>
      <c r="C296" s="39">
        <f>'S1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'S1 Maquette'!B297</f>
        <v>0</v>
      </c>
      <c r="B297" s="41">
        <f>'S1 Maquette'!C297</f>
        <v>0</v>
      </c>
      <c r="C297" s="39">
        <f>'S1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'S1 Maquette'!B298</f>
        <v>0</v>
      </c>
      <c r="B298" s="41">
        <f>'S1 Maquette'!C298</f>
        <v>0</v>
      </c>
      <c r="C298" s="39">
        <f>'S1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'S1 Maquette'!B299</f>
        <v>0</v>
      </c>
      <c r="B299" s="41">
        <f>'S1 Maquette'!C299</f>
        <v>0</v>
      </c>
      <c r="C299" s="39">
        <f>'S1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'S1 Maquette'!B300</f>
        <v>0</v>
      </c>
      <c r="B300" s="41">
        <f>'S1 Maquette'!C300</f>
        <v>0</v>
      </c>
      <c r="C300" s="39">
        <f>'S1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phoneticPr fontId="19" type="noConversion"/>
  <conditionalFormatting sqref="A1:A7 A12:A17 A301:A999">
    <cfRule type="expression" dxfId="416" priority="9">
      <formula>$C1="Parcours Pédagogique"</formula>
    </cfRule>
    <cfRule type="expression" dxfId="415" priority="10">
      <formula>$C1="BLOC"</formula>
    </cfRule>
    <cfRule type="expression" dxfId="414" priority="11">
      <formula>$C1="OPTION"</formula>
    </cfRule>
  </conditionalFormatting>
  <conditionalFormatting sqref="A18:S300 T18">
    <cfRule type="expression" dxfId="413" priority="20">
      <formula>$C18="Modification MCC"</formula>
    </cfRule>
  </conditionalFormatting>
  <conditionalFormatting sqref="B1:S7 C8:S9 C10 E10 J10:S11 B12:M12 P12 B13:L13 B14:N14 P14:S17 B15:M17 B301:S999">
    <cfRule type="expression" dxfId="412" priority="13">
      <formula>$D1="Modification"</formula>
    </cfRule>
    <cfRule type="expression" dxfId="411" priority="14">
      <formula>$D1="Création"</formula>
    </cfRule>
    <cfRule type="expression" dxfId="410" priority="15">
      <formula>$D1="Fermeture"</formula>
    </cfRule>
  </conditionalFormatting>
  <conditionalFormatting sqref="B1:S7 C8:S9 J10:S11 B12:M12 B13:L13 B14:N14 B15:M17 B301:S999 P14:S17 C10 E10 P12">
    <cfRule type="expression" dxfId="409" priority="12">
      <formula>$D1="Modification MCC"</formula>
    </cfRule>
  </conditionalFormatting>
  <conditionalFormatting sqref="C1:S9 C10 E10 J10:S11 C12:S1001">
    <cfRule type="expression" dxfId="408" priority="1">
      <formula>$B1="Option"</formula>
    </cfRule>
  </conditionalFormatting>
  <conditionalFormatting sqref="J1:J1001">
    <cfRule type="expression" dxfId="407" priority="6">
      <formula>$I1="NON"</formula>
    </cfRule>
  </conditionalFormatting>
  <conditionalFormatting sqref="L18:L300">
    <cfRule type="expression" dxfId="406" priority="30">
      <formula>$K18="CCI (CC Intégral)"</formula>
    </cfRule>
  </conditionalFormatting>
  <conditionalFormatting sqref="M1:M1001 L18:L300">
    <cfRule type="expression" dxfId="405" priority="28">
      <formula>$K1="CT (Contrôle terminal)"</formula>
    </cfRule>
  </conditionalFormatting>
  <conditionalFormatting sqref="N1:O1001">
    <cfRule type="expression" dxfId="404" priority="4">
      <formula>$K1="CCI (CC Intégral)"</formula>
    </cfRule>
  </conditionalFormatting>
  <conditionalFormatting sqref="Q1:R1001">
    <cfRule type="expression" dxfId="403" priority="3">
      <formula>$P1="Autres"</formula>
    </cfRule>
  </conditionalFormatting>
  <conditionalFormatting sqref="S1:S1001 T18">
    <cfRule type="expression" dxfId="402" priority="2">
      <formula>$P1="CT (Contrôle terminal)"</formula>
    </cfRule>
  </conditionalFormatting>
  <conditionalFormatting sqref="T18 A18:S300">
    <cfRule type="expression" dxfId="401" priority="21">
      <formula>$C18="Modification"</formula>
    </cfRule>
    <cfRule type="expression" dxfId="400" priority="22">
      <formula>$C18="Création"</formula>
    </cfRule>
    <cfRule type="expression" dxfId="399" priority="2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5ECD0-070A-444C-B0E4-C112B2C1B958}">
  <dimension ref="A1:T300"/>
  <sheetViews>
    <sheetView topLeftCell="B9" zoomScale="130" zoomScaleNormal="130" workbookViewId="0">
      <selection activeCell="L43" sqref="L43"/>
    </sheetView>
  </sheetViews>
  <sheetFormatPr baseColWidth="10" defaultColWidth="11.42578125" defaultRowHeight="15"/>
  <cols>
    <col min="1" max="1" width="44.140625" customWidth="1"/>
  </cols>
  <sheetData>
    <row r="1" spans="1:20">
      <c r="A1" s="138"/>
      <c r="B1" s="138"/>
      <c r="C1" s="138"/>
      <c r="D1" s="138"/>
      <c r="E1" s="138"/>
      <c r="F1" s="138"/>
      <c r="G1" s="138"/>
      <c r="H1" s="138"/>
      <c r="I1" s="138"/>
      <c r="J1" s="32"/>
      <c r="T1" s="29"/>
    </row>
    <row r="2" spans="1:20">
      <c r="A2" s="138"/>
      <c r="B2" s="138"/>
      <c r="C2" s="138"/>
      <c r="D2" s="138"/>
      <c r="E2" s="138"/>
      <c r="F2" s="138"/>
      <c r="G2" s="138"/>
      <c r="H2" s="138"/>
      <c r="I2" s="138"/>
      <c r="J2" s="32"/>
      <c r="T2" s="29"/>
    </row>
    <row r="3" spans="1:20">
      <c r="A3" s="138"/>
      <c r="B3" s="138"/>
      <c r="C3" s="138"/>
      <c r="D3" s="138"/>
      <c r="E3" s="138"/>
      <c r="F3" s="138"/>
      <c r="G3" s="138"/>
      <c r="H3" s="138"/>
      <c r="I3" s="138"/>
      <c r="J3" s="32"/>
      <c r="T3" s="29"/>
    </row>
    <row r="4" spans="1:20">
      <c r="A4" s="138"/>
      <c r="B4" s="138"/>
      <c r="C4" s="138"/>
      <c r="D4" s="138"/>
      <c r="E4" s="138"/>
      <c r="F4" s="138"/>
      <c r="G4" s="138"/>
      <c r="H4" s="138"/>
      <c r="I4" s="138"/>
      <c r="J4" s="32"/>
      <c r="T4" s="29"/>
    </row>
    <row r="5" spans="1:20">
      <c r="A5" s="138"/>
      <c r="B5" s="138"/>
      <c r="C5" s="138"/>
      <c r="D5" s="138"/>
      <c r="E5" s="138"/>
      <c r="F5" s="138"/>
      <c r="G5" s="138"/>
      <c r="H5" s="138"/>
      <c r="I5" s="138"/>
      <c r="J5" s="32"/>
      <c r="T5" s="29"/>
    </row>
    <row r="6" spans="1:20">
      <c r="A6" s="138"/>
      <c r="B6" s="138"/>
      <c r="C6" s="138"/>
      <c r="D6" s="138"/>
      <c r="E6" s="138"/>
      <c r="F6" s="138"/>
      <c r="G6" s="138"/>
      <c r="H6" s="138"/>
      <c r="I6" s="138"/>
      <c r="J6" s="32"/>
      <c r="T6" s="29"/>
    </row>
    <row r="7" spans="1:20" ht="18.75">
      <c r="A7" s="140" t="s">
        <v>363</v>
      </c>
      <c r="B7" s="137" t="s">
        <v>93</v>
      </c>
      <c r="C7" s="161" t="s">
        <v>364</v>
      </c>
      <c r="D7" s="140"/>
      <c r="E7" s="160" t="s">
        <v>89</v>
      </c>
      <c r="F7" s="137"/>
      <c r="G7" s="140" t="s">
        <v>365</v>
      </c>
      <c r="H7" s="98" t="s">
        <v>90</v>
      </c>
      <c r="I7" s="98"/>
      <c r="J7" s="33"/>
      <c r="K7" s="18"/>
      <c r="T7" s="29"/>
    </row>
    <row r="8" spans="1:20" ht="18.75">
      <c r="A8" s="140"/>
      <c r="B8" s="137"/>
      <c r="C8" s="161"/>
      <c r="D8" s="140"/>
      <c r="E8" s="160"/>
      <c r="F8" s="137"/>
      <c r="G8" s="140"/>
      <c r="H8" s="98"/>
      <c r="I8" s="98"/>
      <c r="J8" s="33"/>
      <c r="K8" s="18"/>
      <c r="T8" s="29"/>
    </row>
    <row r="9" spans="1:20" ht="18.75">
      <c r="A9" s="140"/>
      <c r="B9" s="137"/>
      <c r="C9" s="161"/>
      <c r="D9" s="140"/>
      <c r="E9" s="160"/>
      <c r="F9" s="137"/>
      <c r="G9" s="140"/>
      <c r="H9" s="98"/>
      <c r="I9" s="98"/>
      <c r="J9" s="33"/>
      <c r="K9" s="18"/>
      <c r="T9" s="29"/>
    </row>
    <row r="10" spans="1:20" ht="18.75">
      <c r="A10" s="140"/>
      <c r="B10" s="137"/>
      <c r="C10" s="153" t="s">
        <v>205</v>
      </c>
      <c r="D10" s="153"/>
      <c r="E10" s="162">
        <v>0</v>
      </c>
      <c r="F10" s="162"/>
      <c r="G10" s="162"/>
      <c r="H10" s="162"/>
      <c r="I10" s="162"/>
      <c r="J10" s="33"/>
      <c r="K10" s="18"/>
      <c r="T10" s="29"/>
    </row>
    <row r="11" spans="1:20" ht="18.75">
      <c r="A11" s="140"/>
      <c r="B11" s="137"/>
      <c r="C11" s="153"/>
      <c r="D11" s="153"/>
      <c r="E11" s="162"/>
      <c r="F11" s="162"/>
      <c r="G11" s="162"/>
      <c r="H11" s="162"/>
      <c r="I11" s="162"/>
      <c r="J11" s="33"/>
      <c r="K11" s="18"/>
      <c r="T11" s="29"/>
    </row>
    <row r="12" spans="1:20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  <c r="T12" s="29"/>
    </row>
    <row r="13" spans="1:20">
      <c r="A13" s="169" t="s">
        <v>206</v>
      </c>
      <c r="B13" s="99" t="s">
        <v>207</v>
      </c>
      <c r="C13" s="101"/>
      <c r="D13" s="169" t="s">
        <v>368</v>
      </c>
      <c r="E13" s="163">
        <v>0</v>
      </c>
      <c r="F13" s="164"/>
      <c r="G13" s="165"/>
      <c r="I13" s="35"/>
      <c r="J13" s="35"/>
      <c r="M13" s="135"/>
      <c r="N13" s="136"/>
      <c r="O13" s="173"/>
      <c r="P13" s="135"/>
      <c r="Q13" s="136"/>
      <c r="R13" s="136"/>
      <c r="S13" s="173"/>
      <c r="T13" s="29"/>
    </row>
    <row r="14" spans="1:20">
      <c r="A14" s="171"/>
      <c r="B14" s="102"/>
      <c r="C14" s="104"/>
      <c r="D14" s="171"/>
      <c r="E14" s="166"/>
      <c r="F14" s="167"/>
      <c r="G14" s="168"/>
      <c r="I14" s="35"/>
      <c r="J14" s="35"/>
      <c r="M14" s="169" t="s">
        <v>369</v>
      </c>
      <c r="N14" s="133" t="s">
        <v>370</v>
      </c>
      <c r="O14" s="172"/>
      <c r="P14" s="139"/>
      <c r="Q14" s="176"/>
      <c r="R14" s="176"/>
      <c r="S14" s="169"/>
      <c r="T14" s="29"/>
    </row>
    <row r="15" spans="1:20">
      <c r="A15" s="169" t="s">
        <v>371</v>
      </c>
      <c r="B15" s="99" t="s">
        <v>167</v>
      </c>
      <c r="C15" s="101"/>
      <c r="D15" s="169" t="s">
        <v>372</v>
      </c>
      <c r="E15" s="163">
        <v>0</v>
      </c>
      <c r="F15" s="164"/>
      <c r="G15" s="165"/>
      <c r="I15" s="35"/>
      <c r="J15" s="35"/>
      <c r="M15" s="170"/>
      <c r="N15" s="179"/>
      <c r="O15" s="180"/>
      <c r="P15" s="174"/>
      <c r="Q15" s="177"/>
      <c r="R15" s="177"/>
      <c r="S15" s="170"/>
      <c r="T15" s="29"/>
    </row>
    <row r="16" spans="1:20">
      <c r="A16" s="171"/>
      <c r="B16" s="102"/>
      <c r="C16" s="104"/>
      <c r="D16" s="171"/>
      <c r="E16" s="166"/>
      <c r="F16" s="167"/>
      <c r="G16" s="168"/>
      <c r="I16" s="35"/>
      <c r="J16" s="35"/>
      <c r="M16" s="170"/>
      <c r="N16" s="179"/>
      <c r="O16" s="180"/>
      <c r="P16" s="174"/>
      <c r="Q16" s="177"/>
      <c r="R16" s="177"/>
      <c r="S16" s="170"/>
      <c r="T16" s="29"/>
    </row>
    <row r="17" spans="1:20">
      <c r="L17" s="14"/>
      <c r="M17" s="171"/>
      <c r="N17" s="135"/>
      <c r="O17" s="173"/>
      <c r="P17" s="175"/>
      <c r="Q17" s="178"/>
      <c r="R17" s="178"/>
      <c r="S17" s="171"/>
      <c r="T17" s="29"/>
    </row>
    <row r="18" spans="1:20" ht="45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</row>
    <row r="19" spans="1:20">
      <c r="A19" s="8" t="s">
        <v>220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8" t="s">
        <v>222</v>
      </c>
      <c r="B20" s="38" t="s">
        <v>19</v>
      </c>
      <c r="C20" s="61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8" t="s">
        <v>224</v>
      </c>
      <c r="B21" s="38" t="s">
        <v>19</v>
      </c>
      <c r="C21" s="61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8" t="s">
        <v>226</v>
      </c>
      <c r="B22" s="38" t="s">
        <v>19</v>
      </c>
      <c r="C22" s="61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227</v>
      </c>
      <c r="B23" s="38" t="s">
        <v>29</v>
      </c>
      <c r="C23" s="61"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</row>
    <row r="24" spans="1:20">
      <c r="A24" s="8" t="s">
        <v>229</v>
      </c>
      <c r="B24" s="38" t="s">
        <v>19</v>
      </c>
      <c r="C24" s="61"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</row>
    <row r="25" spans="1:20">
      <c r="A25" s="8" t="s">
        <v>231</v>
      </c>
      <c r="B25" s="38" t="s">
        <v>19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</row>
    <row r="26" spans="1:20">
      <c r="A26" s="8" t="s">
        <v>233</v>
      </c>
      <c r="B26" s="38" t="s">
        <v>19</v>
      </c>
      <c r="C26" s="61"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</row>
    <row r="27" spans="1:20">
      <c r="A27" s="41" t="s">
        <v>234</v>
      </c>
      <c r="B27" s="41" t="s">
        <v>11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37" t="s">
        <v>389</v>
      </c>
      <c r="J27" s="67" t="s">
        <v>391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</row>
    <row r="28" spans="1:20">
      <c r="A28" s="41" t="s">
        <v>236</v>
      </c>
      <c r="B28" s="41" t="s">
        <v>19</v>
      </c>
      <c r="C28" s="39"/>
      <c r="D28" s="94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37" t="s">
        <v>389</v>
      </c>
      <c r="J28" s="92"/>
      <c r="K28" s="37" t="s">
        <v>16</v>
      </c>
      <c r="L28" s="37"/>
      <c r="M28" s="37">
        <v>1</v>
      </c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238</v>
      </c>
      <c r="B29" s="41" t="s">
        <v>19</v>
      </c>
      <c r="C29" s="39"/>
      <c r="D29" s="94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37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</row>
    <row r="30" spans="1:20">
      <c r="A30" s="41" t="s">
        <v>392</v>
      </c>
      <c r="B30" s="41" t="s">
        <v>11</v>
      </c>
      <c r="C30" s="39"/>
      <c r="D30" s="93">
        <v>1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243</v>
      </c>
      <c r="B31" s="41" t="s">
        <v>19</v>
      </c>
      <c r="C31" s="39"/>
      <c r="D31" s="94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245</v>
      </c>
      <c r="B32" s="41" t="s">
        <v>19</v>
      </c>
      <c r="C32" s="39"/>
      <c r="D32" s="94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37" t="s">
        <v>389</v>
      </c>
      <c r="J32" s="37"/>
      <c r="K32" s="37" t="s">
        <v>16</v>
      </c>
      <c r="L32" s="37"/>
      <c r="M32" s="37" t="s">
        <v>189</v>
      </c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393</v>
      </c>
      <c r="B33" s="41" t="s">
        <v>26</v>
      </c>
      <c r="C33" s="39"/>
      <c r="D33" s="94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248</v>
      </c>
      <c r="B34" s="41" t="s">
        <v>29</v>
      </c>
      <c r="C34" s="39"/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</row>
    <row r="35" spans="1:20">
      <c r="A35" s="41" t="s">
        <v>250</v>
      </c>
      <c r="B35" s="41" t="s">
        <v>11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</row>
    <row r="36" spans="1:20">
      <c r="A36" s="41" t="s">
        <v>252</v>
      </c>
      <c r="B36" s="41" t="s">
        <v>19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16</v>
      </c>
      <c r="L36" s="37"/>
      <c r="M36" s="37" t="s">
        <v>189</v>
      </c>
      <c r="N36" s="37" t="s">
        <v>9</v>
      </c>
      <c r="O36" s="37">
        <v>2</v>
      </c>
      <c r="P36" s="37" t="s">
        <v>16</v>
      </c>
      <c r="Q36" s="37" t="s">
        <v>9</v>
      </c>
      <c r="R36" s="37">
        <v>2</v>
      </c>
      <c r="S36" s="37"/>
      <c r="T36" s="42"/>
    </row>
    <row r="37" spans="1:20">
      <c r="A37" s="41" t="s">
        <v>254</v>
      </c>
      <c r="B37" s="41" t="s">
        <v>19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37" t="s">
        <v>389</v>
      </c>
      <c r="J37" s="37"/>
      <c r="K37" s="37" t="s">
        <v>16</v>
      </c>
      <c r="L37" s="37"/>
      <c r="M37" s="37"/>
      <c r="N37" s="37" t="s">
        <v>9</v>
      </c>
      <c r="O37" s="37">
        <v>2</v>
      </c>
      <c r="P37" s="37" t="s">
        <v>16</v>
      </c>
      <c r="Q37" s="37" t="s">
        <v>9</v>
      </c>
      <c r="R37" s="37">
        <v>2</v>
      </c>
      <c r="S37" s="37"/>
      <c r="T37" s="42"/>
    </row>
    <row r="38" spans="1:20">
      <c r="A38" s="41" t="s">
        <v>256</v>
      </c>
      <c r="B38" s="41" t="s">
        <v>19</v>
      </c>
      <c r="C38" s="39"/>
      <c r="D38" s="93">
        <v>1</v>
      </c>
      <c r="E38" s="93" t="s">
        <v>389</v>
      </c>
      <c r="F38" s="93" t="s">
        <v>389</v>
      </c>
      <c r="G38" s="95" t="s">
        <v>389</v>
      </c>
      <c r="H38" s="95" t="s">
        <v>389</v>
      </c>
      <c r="I38" s="37" t="s">
        <v>389</v>
      </c>
      <c r="J38" s="37"/>
      <c r="K38" s="37" t="s">
        <v>16</v>
      </c>
      <c r="L38" s="37"/>
      <c r="M38" s="37"/>
      <c r="N38" s="37" t="s">
        <v>9</v>
      </c>
      <c r="O38" s="37">
        <v>2</v>
      </c>
      <c r="P38" s="37" t="s">
        <v>16</v>
      </c>
      <c r="Q38" s="37" t="s">
        <v>9</v>
      </c>
      <c r="R38" s="37">
        <v>2</v>
      </c>
      <c r="S38" s="37"/>
      <c r="T38" s="42"/>
    </row>
    <row r="39" spans="1:20">
      <c r="A39" s="41" t="s">
        <v>258</v>
      </c>
      <c r="B39" s="41" t="s">
        <v>26</v>
      </c>
      <c r="C39" s="39"/>
      <c r="D39" s="93">
        <v>1</v>
      </c>
      <c r="E39" s="93" t="s">
        <v>389</v>
      </c>
      <c r="F39" s="93" t="s">
        <v>389</v>
      </c>
      <c r="G39" s="95" t="s">
        <v>389</v>
      </c>
      <c r="H39" s="95" t="s">
        <v>389</v>
      </c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259</v>
      </c>
      <c r="B40" s="41" t="s">
        <v>29</v>
      </c>
      <c r="C40" s="39"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262</v>
      </c>
      <c r="B41" s="41" t="s">
        <v>11</v>
      </c>
      <c r="C41" s="39"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227</v>
      </c>
      <c r="B42" s="41" t="s">
        <v>29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 ht="30">
      <c r="A43" s="41" t="s">
        <v>265</v>
      </c>
      <c r="B43" s="41" t="s">
        <v>11</v>
      </c>
      <c r="C43" s="39" t="s">
        <v>21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267</v>
      </c>
      <c r="B44" s="41" t="s">
        <v>11</v>
      </c>
      <c r="C44" s="39" t="s">
        <v>13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269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>
        <v>0</v>
      </c>
      <c r="B46" s="41" t="s">
        <v>29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271</v>
      </c>
      <c r="B47" s="41" t="s">
        <v>11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273</v>
      </c>
      <c r="B48" s="41" t="s">
        <v>19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275</v>
      </c>
      <c r="B49" s="41" t="s">
        <v>19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277</v>
      </c>
      <c r="B50" s="41" t="s">
        <v>11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279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281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283</v>
      </c>
      <c r="B53" s="41" t="s">
        <v>11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 t="s">
        <v>227</v>
      </c>
      <c r="B54" s="41" t="s">
        <v>29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394</v>
      </c>
      <c r="B55" s="41" t="s">
        <v>11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 t="s">
        <v>287</v>
      </c>
      <c r="B56" s="41" t="s">
        <v>19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289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395</v>
      </c>
      <c r="B58" s="41" t="s">
        <v>11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293</v>
      </c>
      <c r="B59" s="41" t="s">
        <v>19</v>
      </c>
      <c r="C59" s="39" t="s">
        <v>13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295</v>
      </c>
      <c r="B60" s="41" t="s">
        <v>19</v>
      </c>
      <c r="C60" s="39" t="s">
        <v>13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 t="s">
        <v>297</v>
      </c>
      <c r="B61" s="41" t="s">
        <v>11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 t="s">
        <v>299</v>
      </c>
      <c r="B62" s="41" t="s">
        <v>26</v>
      </c>
      <c r="C62" s="39" t="s">
        <v>13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 t="s">
        <v>227</v>
      </c>
      <c r="B63" s="41" t="s">
        <v>29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 t="s">
        <v>301</v>
      </c>
      <c r="B64" s="41" t="s">
        <v>19</v>
      </c>
      <c r="C64" s="39" t="s">
        <v>13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 t="s">
        <v>303</v>
      </c>
      <c r="B65" s="41" t="s">
        <v>19</v>
      </c>
      <c r="C65" s="39" t="s">
        <v>13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 ht="30">
      <c r="A66" s="41" t="s">
        <v>305</v>
      </c>
      <c r="B66" s="41" t="s">
        <v>26</v>
      </c>
      <c r="C66" s="39" t="s">
        <v>21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 t="s">
        <v>227</v>
      </c>
      <c r="B67" s="41" t="s">
        <v>29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 t="s">
        <v>307</v>
      </c>
      <c r="B68" s="41" t="s">
        <v>19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 t="s">
        <v>310</v>
      </c>
      <c r="B69" s="41" t="s">
        <v>19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 t="s">
        <v>313</v>
      </c>
      <c r="B70" s="41" t="s">
        <v>19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 t="s">
        <v>316</v>
      </c>
      <c r="B71" s="41" t="s">
        <v>19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 t="s">
        <v>319</v>
      </c>
      <c r="B72" s="41" t="s">
        <v>19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 t="s">
        <v>322</v>
      </c>
      <c r="B73" s="41" t="s">
        <v>19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 t="s">
        <v>325</v>
      </c>
      <c r="B74" s="41" t="s">
        <v>19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 t="s">
        <v>328</v>
      </c>
      <c r="B75" s="41" t="s">
        <v>19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 t="s">
        <v>331</v>
      </c>
      <c r="B76" s="41" t="s">
        <v>19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 t="s">
        <v>334</v>
      </c>
      <c r="B77" s="41" t="s">
        <v>19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 t="s">
        <v>337</v>
      </c>
      <c r="B78" s="41" t="s">
        <v>19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 t="s">
        <v>340</v>
      </c>
      <c r="B79" s="41" t="s">
        <v>19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 t="s">
        <v>343</v>
      </c>
      <c r="B80" s="41" t="s">
        <v>19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 t="s">
        <v>258</v>
      </c>
      <c r="B81" s="41" t="s">
        <v>11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 t="s">
        <v>259</v>
      </c>
      <c r="B82" s="41" t="s">
        <v>29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 t="s">
        <v>262</v>
      </c>
      <c r="B83" s="41" t="s">
        <v>11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 t="s">
        <v>227</v>
      </c>
      <c r="B84" s="41" t="s">
        <v>29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 ht="30">
      <c r="A85" s="41" t="s">
        <v>265</v>
      </c>
      <c r="B85" s="41" t="s">
        <v>11</v>
      </c>
      <c r="C85" s="39" t="s">
        <v>21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 t="s">
        <v>267</v>
      </c>
      <c r="B86" s="41" t="s">
        <v>11</v>
      </c>
      <c r="C86" s="39" t="s">
        <v>13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 t="s">
        <v>269</v>
      </c>
      <c r="B87" s="41" t="s">
        <v>11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>
        <v>0</v>
      </c>
      <c r="B88" s="41" t="s">
        <v>29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 t="s">
        <v>350</v>
      </c>
      <c r="B89" s="41" t="s">
        <v>11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 t="s">
        <v>273</v>
      </c>
      <c r="B90" s="41" t="s">
        <v>19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 t="s">
        <v>275</v>
      </c>
      <c r="B91" s="41" t="s">
        <v>19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 t="s">
        <v>277</v>
      </c>
      <c r="B92" s="41" t="s">
        <v>11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 t="s">
        <v>279</v>
      </c>
      <c r="B93" s="41" t="s">
        <v>19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 t="s">
        <v>281</v>
      </c>
      <c r="B94" s="41" t="s">
        <v>19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 t="s">
        <v>283</v>
      </c>
      <c r="B95" s="41" t="s">
        <v>11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 t="s">
        <v>227</v>
      </c>
      <c r="B96" s="41" t="s">
        <v>29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 t="s">
        <v>394</v>
      </c>
      <c r="B97" s="41" t="s">
        <v>11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 t="s">
        <v>287</v>
      </c>
      <c r="B98" s="41" t="s">
        <v>19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 t="s">
        <v>289</v>
      </c>
      <c r="B99" s="41" t="s">
        <v>19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 t="s">
        <v>395</v>
      </c>
      <c r="B100" s="41" t="s">
        <v>11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 t="s">
        <v>293</v>
      </c>
      <c r="B101" s="41" t="s">
        <v>19</v>
      </c>
      <c r="C101" s="39" t="s">
        <v>13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 t="s">
        <v>295</v>
      </c>
      <c r="B102" s="41" t="s">
        <v>19</v>
      </c>
      <c r="C102" s="39" t="s">
        <v>13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>
        <v>0</v>
      </c>
      <c r="B103" s="41">
        <v>0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>
        <v>0</v>
      </c>
      <c r="B104" s="41">
        <v>0</v>
      </c>
      <c r="C104" s="39"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>
        <v>0</v>
      </c>
      <c r="B105" s="41">
        <v>0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>
        <v>0</v>
      </c>
      <c r="B106" s="41">
        <v>0</v>
      </c>
      <c r="C106" s="39"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>
        <v>0</v>
      </c>
      <c r="B107" s="41">
        <v>0</v>
      </c>
      <c r="C107" s="39"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>
      <c r="A108" s="41">
        <v>0</v>
      </c>
      <c r="B108" s="41">
        <v>0</v>
      </c>
      <c r="C108" s="39"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>
        <v>0</v>
      </c>
      <c r="B109" s="41">
        <v>0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>
        <v>0</v>
      </c>
      <c r="B110" s="41">
        <v>0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>
        <v>0</v>
      </c>
      <c r="B111" s="41">
        <v>0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>
        <v>0</v>
      </c>
      <c r="B112" s="41">
        <v>0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>
        <v>0</v>
      </c>
      <c r="B113" s="41">
        <v>0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>
        <v>0</v>
      </c>
      <c r="B114" s="41">
        <v>0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>
        <v>0</v>
      </c>
      <c r="B115" s="41">
        <v>0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>
        <v>0</v>
      </c>
      <c r="B116" s="41">
        <v>0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>
        <v>0</v>
      </c>
      <c r="B117" s="41">
        <v>0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>
        <v>0</v>
      </c>
      <c r="B118" s="41">
        <v>0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>
        <v>0</v>
      </c>
      <c r="B119" s="41">
        <v>0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>
        <v>0</v>
      </c>
      <c r="B120" s="41">
        <v>0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>
        <v>0</v>
      </c>
      <c r="B121" s="41">
        <v>0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>
        <v>0</v>
      </c>
      <c r="B122" s="41">
        <v>0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D27:H39">
    <cfRule type="expression" dxfId="398" priority="1">
      <formula>$B27="Option"</formula>
    </cfRule>
    <cfRule type="expression" dxfId="397" priority="2">
      <formula>$C27="Modification MCC"</formula>
    </cfRule>
    <cfRule type="expression" dxfId="396" priority="3">
      <formula>$C27="Modification"</formula>
    </cfRule>
    <cfRule type="expression" dxfId="395" priority="4">
      <formula>$C27="Création"</formula>
    </cfRule>
    <cfRule type="expression" dxfId="394" priority="5">
      <formula>$C27="Fermeture"</formula>
    </cfRule>
  </conditionalFormatting>
  <dataValidations count="1">
    <dataValidation type="list" allowBlank="1" showInputMessage="1" showErrorMessage="1" sqref="E27:H39" xr:uid="{CDAA33FA-1ADB-E746-AB83-AD64AE3B399B}">
      <formula1>"OUI, NON"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70" zoomScaleNormal="70" workbookViewId="0">
      <pane ySplit="18" topLeftCell="A40" activePane="bottomLeft" state="frozen"/>
      <selection pane="bottomLeft" activeCell="B78" sqref="B78"/>
    </sheetView>
  </sheetViews>
  <sheetFormatPr baseColWidth="10"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>
      <c r="A7" s="140" t="s">
        <v>202</v>
      </c>
      <c r="B7" s="137" t="str">
        <f>'Fiche Générale'!B3</f>
        <v>Portail_SHS</v>
      </c>
      <c r="C7" s="161" t="s">
        <v>203</v>
      </c>
      <c r="D7" s="140"/>
      <c r="E7" s="147" t="str">
        <f>'Fiche Générale'!B4</f>
        <v>Sciences de l'éducation et de la formation</v>
      </c>
      <c r="F7" s="148"/>
      <c r="G7" s="140" t="s">
        <v>365</v>
      </c>
      <c r="H7" s="181" t="str">
        <f>'Fiche Générale'!B5</f>
        <v>Code à créer dans Apogée</v>
      </c>
      <c r="I7" s="181"/>
      <c r="J7" s="181"/>
    </row>
    <row r="8" spans="1:10" ht="18" customHeight="1">
      <c r="A8" s="140"/>
      <c r="B8" s="137"/>
      <c r="C8" s="161"/>
      <c r="D8" s="140"/>
      <c r="E8" s="149"/>
      <c r="F8" s="150"/>
      <c r="G8" s="140"/>
      <c r="H8" s="181"/>
      <c r="I8" s="181"/>
      <c r="J8" s="181"/>
    </row>
    <row r="9" spans="1:10" ht="18" customHeight="1">
      <c r="A9" s="140"/>
      <c r="B9" s="137"/>
      <c r="C9" s="161"/>
      <c r="D9" s="140"/>
      <c r="E9" s="151"/>
      <c r="F9" s="152"/>
      <c r="G9" s="140"/>
      <c r="H9" s="181"/>
      <c r="I9" s="181"/>
      <c r="J9" s="181"/>
    </row>
    <row r="10" spans="1:10" ht="18" customHeight="1">
      <c r="A10" s="140"/>
      <c r="B10" s="137"/>
      <c r="C10" s="153" t="s">
        <v>205</v>
      </c>
      <c r="D10" s="153"/>
      <c r="E10" s="162">
        <f>'Fiche Générale'!B9</f>
        <v>0</v>
      </c>
      <c r="F10" s="162"/>
      <c r="G10" s="162"/>
      <c r="H10" s="162"/>
      <c r="I10" s="162"/>
      <c r="J10" s="162"/>
    </row>
    <row r="11" spans="1:10" ht="18" customHeight="1">
      <c r="A11" s="140"/>
      <c r="B11" s="137"/>
      <c r="C11" s="153"/>
      <c r="D11" s="153"/>
      <c r="E11" s="162"/>
      <c r="F11" s="162"/>
      <c r="G11" s="162"/>
      <c r="H11" s="162"/>
      <c r="I11" s="162"/>
      <c r="J11" s="162"/>
    </row>
    <row r="13" spans="1:10">
      <c r="A13" s="132" t="s">
        <v>206</v>
      </c>
      <c r="B13" s="101" t="str">
        <f>'S1 Maquette'!B13</f>
        <v>1ère année de Portail</v>
      </c>
      <c r="C13" s="132" t="s">
        <v>208</v>
      </c>
      <c r="D13" s="132"/>
      <c r="E13" s="182">
        <f>'S1 Maquette'!E13</f>
        <v>0</v>
      </c>
      <c r="F13" s="182"/>
      <c r="G13" s="132" t="s">
        <v>396</v>
      </c>
      <c r="H13" s="97">
        <f>Calcul!D7</f>
        <v>1834</v>
      </c>
      <c r="I13" s="97"/>
    </row>
    <row r="14" spans="1:10">
      <c r="A14" s="132"/>
      <c r="B14" s="104"/>
      <c r="C14" s="132"/>
      <c r="D14" s="132"/>
      <c r="E14" s="182"/>
      <c r="F14" s="182"/>
      <c r="G14" s="132"/>
      <c r="H14" s="97"/>
      <c r="I14" s="97"/>
    </row>
    <row r="15" spans="1:10">
      <c r="A15" s="132" t="s">
        <v>210</v>
      </c>
      <c r="B15" s="101" t="s">
        <v>168</v>
      </c>
      <c r="C15" s="133" t="s">
        <v>211</v>
      </c>
      <c r="D15" s="134"/>
      <c r="E15" s="132"/>
      <c r="F15" s="132"/>
      <c r="G15" s="132" t="s">
        <v>397</v>
      </c>
      <c r="H15" s="97">
        <f ca="1">Calcul!D20</f>
        <v>234</v>
      </c>
      <c r="I15" s="97"/>
    </row>
    <row r="16" spans="1:10">
      <c r="A16" s="132"/>
      <c r="B16" s="104"/>
      <c r="C16" s="135"/>
      <c r="D16" s="136"/>
      <c r="E16" s="132"/>
      <c r="F16" s="132"/>
      <c r="G16" s="132"/>
      <c r="H16" s="97"/>
      <c r="I16" s="97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398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399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400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401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227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402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403</v>
      </c>
      <c r="C27" s="19" t="s">
        <v>11</v>
      </c>
      <c r="D27" s="19">
        <v>6</v>
      </c>
      <c r="E27" s="5"/>
      <c r="F27" s="5" t="s">
        <v>13</v>
      </c>
      <c r="G27" s="5"/>
      <c r="H27" s="19" t="s">
        <v>155</v>
      </c>
      <c r="I27" s="78">
        <v>14</v>
      </c>
      <c r="J27" s="78">
        <v>16</v>
      </c>
      <c r="K27" s="19"/>
      <c r="L27" s="19"/>
      <c r="M27" s="19"/>
      <c r="N27" s="5"/>
      <c r="O27" s="5"/>
    </row>
    <row r="28" spans="1:15" ht="43.35" customHeight="1">
      <c r="A28" s="22" t="s">
        <v>235</v>
      </c>
      <c r="B28" s="24" t="s">
        <v>404</v>
      </c>
      <c r="C28" s="19" t="s">
        <v>19</v>
      </c>
      <c r="D28" s="19">
        <v>3</v>
      </c>
      <c r="E28" s="5"/>
      <c r="F28" s="5" t="s">
        <v>13</v>
      </c>
      <c r="G28" s="5"/>
      <c r="H28" s="19" t="s">
        <v>155</v>
      </c>
      <c r="I28" s="80">
        <v>7</v>
      </c>
      <c r="J28" s="78">
        <v>8</v>
      </c>
      <c r="K28" s="19"/>
      <c r="L28" s="19"/>
      <c r="M28" s="19"/>
      <c r="N28" s="5"/>
      <c r="O28" s="5"/>
    </row>
    <row r="29" spans="1:15" ht="43.35" customHeight="1">
      <c r="A29" s="22" t="s">
        <v>237</v>
      </c>
      <c r="B29" s="24" t="s">
        <v>405</v>
      </c>
      <c r="C29" s="19" t="s">
        <v>19</v>
      </c>
      <c r="D29" s="19">
        <v>3</v>
      </c>
      <c r="E29" s="5"/>
      <c r="F29" s="5" t="s">
        <v>13</v>
      </c>
      <c r="G29" s="5"/>
      <c r="H29" s="19" t="s">
        <v>155</v>
      </c>
      <c r="I29" s="78">
        <v>7</v>
      </c>
      <c r="J29" s="78">
        <v>8</v>
      </c>
      <c r="K29" s="19"/>
      <c r="L29" s="19"/>
      <c r="M29" s="19"/>
      <c r="N29" s="5"/>
      <c r="O29" s="5"/>
    </row>
    <row r="30" spans="1:15" ht="43.35" customHeight="1">
      <c r="A30" s="69">
        <v>2</v>
      </c>
      <c r="B30" s="71" t="s">
        <v>406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155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242</v>
      </c>
      <c r="B31" s="24" t="s">
        <v>407</v>
      </c>
      <c r="C31" s="19" t="s">
        <v>19</v>
      </c>
      <c r="D31" s="19">
        <v>3</v>
      </c>
      <c r="E31" s="5"/>
      <c r="F31" s="5" t="s">
        <v>13</v>
      </c>
      <c r="G31" s="5"/>
      <c r="H31" s="19" t="s">
        <v>155</v>
      </c>
      <c r="I31" s="19">
        <v>10</v>
      </c>
      <c r="J31" s="19">
        <v>20</v>
      </c>
      <c r="K31" s="19"/>
      <c r="L31" s="19"/>
      <c r="M31" s="19" t="s">
        <v>12</v>
      </c>
      <c r="N31" s="5"/>
      <c r="O31" s="5" t="s">
        <v>408</v>
      </c>
    </row>
    <row r="32" spans="1:15" ht="43.35" customHeight="1">
      <c r="A32" s="22" t="s">
        <v>244</v>
      </c>
      <c r="B32" s="24" t="s">
        <v>409</v>
      </c>
      <c r="C32" s="19" t="s">
        <v>19</v>
      </c>
      <c r="D32" s="19">
        <v>3</v>
      </c>
      <c r="E32" s="5"/>
      <c r="F32" s="5" t="s">
        <v>13</v>
      </c>
      <c r="G32" s="5"/>
      <c r="H32" s="19" t="s">
        <v>155</v>
      </c>
      <c r="I32" s="19">
        <v>10</v>
      </c>
      <c r="J32" s="19">
        <v>20</v>
      </c>
      <c r="K32" s="19"/>
      <c r="L32" s="19"/>
      <c r="M32" s="19" t="s">
        <v>12</v>
      </c>
      <c r="N32" s="5"/>
      <c r="O32" s="5" t="s">
        <v>408</v>
      </c>
    </row>
    <row r="33" spans="1:15" ht="43.35" customHeight="1">
      <c r="A33" s="69">
        <v>3</v>
      </c>
      <c r="B33" s="71" t="s">
        <v>410</v>
      </c>
      <c r="C33" s="19" t="s">
        <v>26</v>
      </c>
      <c r="D33" s="19"/>
      <c r="E33" s="5"/>
      <c r="F33" s="5" t="s">
        <v>13</v>
      </c>
      <c r="G33" s="5"/>
      <c r="H33" s="19"/>
      <c r="I33" s="19"/>
      <c r="J33" s="19"/>
      <c r="K33" s="19"/>
      <c r="L33" s="19"/>
      <c r="M33" s="19"/>
      <c r="N33" s="5"/>
      <c r="O33" s="5" t="s">
        <v>411</v>
      </c>
    </row>
    <row r="34" spans="1:15" ht="43.35" customHeight="1">
      <c r="A34" s="22"/>
      <c r="B34" s="70" t="s">
        <v>227</v>
      </c>
      <c r="C34" s="19" t="s">
        <v>29</v>
      </c>
      <c r="D34" s="19"/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/>
    </row>
    <row r="35" spans="1:15" ht="43.35" customHeight="1">
      <c r="A35" s="69" t="s">
        <v>249</v>
      </c>
      <c r="B35" s="71" t="s">
        <v>412</v>
      </c>
      <c r="C35" s="19" t="s">
        <v>11</v>
      </c>
      <c r="D35" s="19">
        <v>6</v>
      </c>
      <c r="E35" s="5"/>
      <c r="F35" s="5" t="s">
        <v>13</v>
      </c>
      <c r="G35" s="5"/>
      <c r="H35" s="19" t="s">
        <v>155</v>
      </c>
      <c r="I35" s="19"/>
      <c r="J35" s="19"/>
      <c r="K35" s="19"/>
      <c r="L35" s="19"/>
      <c r="M35" s="19"/>
      <c r="N35" s="5"/>
      <c r="O35" s="5"/>
    </row>
    <row r="36" spans="1:15" ht="43.35" customHeight="1">
      <c r="A36" s="22" t="s">
        <v>251</v>
      </c>
      <c r="B36" s="24" t="s">
        <v>413</v>
      </c>
      <c r="C36" s="19" t="s">
        <v>19</v>
      </c>
      <c r="D36" s="19">
        <v>2</v>
      </c>
      <c r="E36" s="5"/>
      <c r="F36" s="5" t="s">
        <v>13</v>
      </c>
      <c r="G36" s="5"/>
      <c r="H36" s="19" t="s">
        <v>155</v>
      </c>
      <c r="I36" s="19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22" t="s">
        <v>253</v>
      </c>
      <c r="B37" s="24" t="s">
        <v>414</v>
      </c>
      <c r="C37" s="19" t="s">
        <v>19</v>
      </c>
      <c r="D37" s="19">
        <v>2</v>
      </c>
      <c r="E37" s="5"/>
      <c r="F37" s="5" t="s">
        <v>13</v>
      </c>
      <c r="G37" s="5"/>
      <c r="H37" s="19" t="s">
        <v>155</v>
      </c>
      <c r="I37" s="19">
        <v>20</v>
      </c>
      <c r="J37" s="19"/>
      <c r="K37" s="19"/>
      <c r="L37" s="19"/>
      <c r="M37" s="19" t="s">
        <v>12</v>
      </c>
      <c r="N37" s="5"/>
      <c r="O37" s="5"/>
    </row>
    <row r="38" spans="1:15" ht="43.35" customHeight="1">
      <c r="A38" s="22" t="s">
        <v>255</v>
      </c>
      <c r="B38" s="24" t="s">
        <v>415</v>
      </c>
      <c r="C38" s="19" t="s">
        <v>19</v>
      </c>
      <c r="D38" s="19">
        <v>2</v>
      </c>
      <c r="E38" s="5"/>
      <c r="F38" s="5" t="s">
        <v>13</v>
      </c>
      <c r="G38" s="5"/>
      <c r="H38" s="19" t="s">
        <v>155</v>
      </c>
      <c r="I38" s="19">
        <v>20</v>
      </c>
      <c r="J38" s="19"/>
      <c r="K38" s="19"/>
      <c r="L38" s="19"/>
      <c r="M38" s="19" t="s">
        <v>12</v>
      </c>
      <c r="N38" s="5"/>
      <c r="O38" s="5"/>
    </row>
    <row r="39" spans="1:15" ht="43.35" customHeight="1">
      <c r="A39" s="72" t="s">
        <v>257</v>
      </c>
      <c r="B39" s="70" t="s">
        <v>258</v>
      </c>
      <c r="C39" s="19" t="s">
        <v>26</v>
      </c>
      <c r="D39" s="19"/>
      <c r="E39" s="5"/>
      <c r="F39" s="5"/>
      <c r="G39" s="5"/>
      <c r="H39" s="19"/>
      <c r="I39" s="19"/>
      <c r="J39" s="19"/>
      <c r="K39" s="19"/>
      <c r="L39" s="19"/>
      <c r="M39" s="19" t="s">
        <v>20</v>
      </c>
      <c r="N39" s="5"/>
      <c r="O39" s="5"/>
    </row>
    <row r="40" spans="1:15" ht="43.35" customHeight="1">
      <c r="A40" s="22"/>
      <c r="B40" s="24" t="s">
        <v>227</v>
      </c>
      <c r="C40" s="19" t="s">
        <v>29</v>
      </c>
      <c r="D40" s="19"/>
      <c r="E40" s="5"/>
      <c r="F40" s="5"/>
      <c r="G40" s="5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2" t="s">
        <v>261</v>
      </c>
      <c r="B41" s="70" t="s">
        <v>416</v>
      </c>
      <c r="C41" s="19" t="s">
        <v>11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2"/>
      <c r="B42" s="24" t="s">
        <v>227</v>
      </c>
      <c r="C42" s="19" t="s">
        <v>29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264</v>
      </c>
      <c r="B43" s="24" t="s">
        <v>417</v>
      </c>
      <c r="C43" s="19" t="s">
        <v>11</v>
      </c>
      <c r="D43" s="19">
        <v>6</v>
      </c>
      <c r="E43" s="19"/>
      <c r="F43" s="19" t="s">
        <v>21</v>
      </c>
      <c r="G43" s="19"/>
      <c r="H43" s="19" t="s">
        <v>127</v>
      </c>
      <c r="I43" s="19">
        <v>30</v>
      </c>
      <c r="J43" s="19"/>
      <c r="K43" s="19"/>
      <c r="L43" s="19"/>
      <c r="M43" s="19" t="s">
        <v>20</v>
      </c>
      <c r="N43" s="5" t="s">
        <v>418</v>
      </c>
      <c r="O43" s="6"/>
    </row>
    <row r="44" spans="1:15" ht="43.35" customHeight="1">
      <c r="A44" s="22" t="s">
        <v>266</v>
      </c>
      <c r="B44" s="24" t="s">
        <v>419</v>
      </c>
      <c r="C44" s="19" t="s">
        <v>11</v>
      </c>
      <c r="D44" s="19">
        <v>6</v>
      </c>
      <c r="E44" s="19"/>
      <c r="F44" s="19" t="s">
        <v>13</v>
      </c>
      <c r="G44" s="19"/>
      <c r="H44" s="19" t="s">
        <v>127</v>
      </c>
      <c r="I44" s="19">
        <v>30</v>
      </c>
      <c r="J44" s="19"/>
      <c r="K44" s="19"/>
      <c r="L44" s="19"/>
      <c r="M44" s="19" t="s">
        <v>20</v>
      </c>
      <c r="N44" s="5" t="s">
        <v>418</v>
      </c>
      <c r="O44" s="6"/>
    </row>
    <row r="45" spans="1:15" ht="43.35" customHeight="1">
      <c r="A45" s="22" t="s">
        <v>268</v>
      </c>
      <c r="B45" s="70" t="s">
        <v>420</v>
      </c>
      <c r="C45" s="19" t="s">
        <v>11</v>
      </c>
      <c r="D45" s="10"/>
      <c r="E45" s="6"/>
      <c r="F45" s="6"/>
      <c r="G45" s="6"/>
      <c r="H45" s="10"/>
      <c r="I45" s="19"/>
      <c r="J45" s="19"/>
      <c r="K45" s="19"/>
      <c r="L45" s="19"/>
      <c r="M45" s="19"/>
      <c r="N45" s="6"/>
      <c r="O45" s="6"/>
    </row>
    <row r="46" spans="1:15" ht="43.35" customHeight="1">
      <c r="A46" s="23"/>
      <c r="B46" s="24" t="s">
        <v>227</v>
      </c>
      <c r="C46" s="19" t="s">
        <v>29</v>
      </c>
      <c r="D46" s="10"/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35" customHeight="1">
      <c r="A47" s="22" t="s">
        <v>270</v>
      </c>
      <c r="B47" s="24" t="s">
        <v>421</v>
      </c>
      <c r="C47" s="19" t="s">
        <v>11</v>
      </c>
      <c r="D47" s="19">
        <v>6</v>
      </c>
      <c r="E47" s="6"/>
      <c r="F47" s="6"/>
      <c r="G47" s="6"/>
      <c r="H47" s="10"/>
      <c r="I47" s="19"/>
      <c r="J47" s="19"/>
      <c r="K47" s="19"/>
      <c r="L47" s="19"/>
      <c r="M47" s="19"/>
      <c r="N47" s="6"/>
      <c r="O47" s="6"/>
    </row>
    <row r="48" spans="1:15" ht="43.35" customHeight="1">
      <c r="A48" s="22" t="s">
        <v>272</v>
      </c>
      <c r="B48" s="81" t="s">
        <v>422</v>
      </c>
      <c r="C48" s="19" t="s">
        <v>19</v>
      </c>
      <c r="D48" s="19">
        <v>3</v>
      </c>
      <c r="E48" s="5"/>
      <c r="F48" s="5"/>
      <c r="G48" s="5"/>
      <c r="H48" s="19" t="s">
        <v>130</v>
      </c>
      <c r="I48" s="11">
        <v>20</v>
      </c>
      <c r="J48" s="19"/>
      <c r="K48" s="19"/>
      <c r="L48" s="19"/>
      <c r="M48" s="19" t="s">
        <v>20</v>
      </c>
      <c r="N48" s="74" t="s">
        <v>423</v>
      </c>
      <c r="O48" s="6"/>
    </row>
    <row r="49" spans="1:15" ht="43.35" customHeight="1">
      <c r="A49" s="82" t="s">
        <v>274</v>
      </c>
      <c r="B49" s="81" t="s">
        <v>424</v>
      </c>
      <c r="C49" s="19" t="s">
        <v>19</v>
      </c>
      <c r="D49" s="19">
        <v>3</v>
      </c>
      <c r="E49" s="5"/>
      <c r="F49" s="5"/>
      <c r="G49" s="5"/>
      <c r="H49" s="19" t="s">
        <v>130</v>
      </c>
      <c r="I49" s="19">
        <v>20</v>
      </c>
      <c r="J49" s="19"/>
      <c r="K49" s="19"/>
      <c r="L49" s="19"/>
      <c r="M49" s="19" t="s">
        <v>20</v>
      </c>
      <c r="N49" s="74" t="s">
        <v>423</v>
      </c>
      <c r="O49" s="6"/>
    </row>
    <row r="50" spans="1:15" ht="43.35" customHeight="1">
      <c r="A50" s="22" t="s">
        <v>276</v>
      </c>
      <c r="B50" s="24" t="s">
        <v>425</v>
      </c>
      <c r="C50" s="19" t="s">
        <v>11</v>
      </c>
      <c r="D50" s="19">
        <v>6</v>
      </c>
      <c r="E50" s="5"/>
      <c r="F50" s="5"/>
      <c r="G50" s="5"/>
      <c r="H50" s="19"/>
      <c r="I50" s="19"/>
      <c r="J50" s="19"/>
      <c r="K50" s="19"/>
      <c r="L50" s="19"/>
      <c r="M50" s="19"/>
      <c r="N50" s="5"/>
      <c r="O50" s="6"/>
    </row>
    <row r="51" spans="1:15" ht="43.35" customHeight="1">
      <c r="A51" s="22" t="s">
        <v>278</v>
      </c>
      <c r="B51" s="74" t="s">
        <v>426</v>
      </c>
      <c r="C51" s="19" t="s">
        <v>19</v>
      </c>
      <c r="D51" s="19">
        <v>3</v>
      </c>
      <c r="E51" s="5"/>
      <c r="F51" s="5"/>
      <c r="G51" s="5"/>
      <c r="H51" s="19" t="s">
        <v>131</v>
      </c>
      <c r="I51" s="19">
        <v>20</v>
      </c>
      <c r="J51" s="19"/>
      <c r="K51" s="19"/>
      <c r="L51" s="19"/>
      <c r="M51" s="19" t="s">
        <v>20</v>
      </c>
      <c r="N51" s="74" t="s">
        <v>423</v>
      </c>
      <c r="O51" s="7"/>
    </row>
    <row r="52" spans="1:15" ht="43.35" customHeight="1">
      <c r="A52" s="82" t="s">
        <v>280</v>
      </c>
      <c r="B52" s="74" t="s">
        <v>427</v>
      </c>
      <c r="C52" s="19" t="s">
        <v>19</v>
      </c>
      <c r="D52" s="19">
        <v>3</v>
      </c>
      <c r="E52" s="5"/>
      <c r="F52" s="5"/>
      <c r="G52" s="5"/>
      <c r="H52" s="19" t="s">
        <v>131</v>
      </c>
      <c r="I52" s="19">
        <v>20</v>
      </c>
      <c r="J52" s="19"/>
      <c r="K52" s="19"/>
      <c r="L52" s="19"/>
      <c r="M52" s="19" t="s">
        <v>20</v>
      </c>
      <c r="N52" s="74" t="s">
        <v>423</v>
      </c>
      <c r="O52" s="6"/>
    </row>
    <row r="53" spans="1:15" ht="43.35" customHeight="1">
      <c r="A53" s="22" t="s">
        <v>282</v>
      </c>
      <c r="B53" s="70" t="s">
        <v>428</v>
      </c>
      <c r="C53" s="19" t="s">
        <v>11</v>
      </c>
      <c r="D53" s="19">
        <v>6</v>
      </c>
      <c r="E53" s="5"/>
      <c r="F53" s="5"/>
      <c r="G53" s="5"/>
      <c r="H53" s="19"/>
      <c r="I53" s="19"/>
      <c r="J53" s="19"/>
      <c r="K53" s="19"/>
      <c r="L53" s="19"/>
      <c r="M53" s="19"/>
      <c r="N53" s="5"/>
      <c r="O53" s="6"/>
    </row>
    <row r="54" spans="1:15" ht="43.35" customHeight="1">
      <c r="A54" s="22"/>
      <c r="B54" s="24"/>
      <c r="C54" s="19" t="s">
        <v>29</v>
      </c>
      <c r="D54" s="19"/>
      <c r="E54" s="5"/>
      <c r="F54" s="5"/>
      <c r="G54" s="5"/>
      <c r="H54" s="19"/>
      <c r="I54" s="19"/>
      <c r="J54" s="19"/>
      <c r="K54" s="19"/>
      <c r="L54" s="19"/>
      <c r="M54" s="19"/>
      <c r="N54" s="5"/>
      <c r="O54" s="6"/>
    </row>
    <row r="55" spans="1:15" ht="43.35" customHeight="1">
      <c r="A55" s="69" t="s">
        <v>284</v>
      </c>
      <c r="B55" s="70" t="s">
        <v>429</v>
      </c>
      <c r="C55" s="83" t="s">
        <v>11</v>
      </c>
      <c r="D55" s="83">
        <v>6</v>
      </c>
      <c r="E55" s="5"/>
      <c r="F55" s="5"/>
      <c r="G55" s="5"/>
      <c r="H55" s="19" t="s">
        <v>126</v>
      </c>
      <c r="I55" s="19">
        <v>20</v>
      </c>
      <c r="J55" s="19"/>
      <c r="K55" s="19"/>
      <c r="L55" s="19"/>
      <c r="M55" s="19" t="s">
        <v>20</v>
      </c>
      <c r="N55" s="5" t="s">
        <v>81</v>
      </c>
      <c r="O55" s="6"/>
    </row>
    <row r="56" spans="1:15" ht="43.35" customHeight="1">
      <c r="A56" s="22" t="s">
        <v>286</v>
      </c>
      <c r="B56" s="24" t="s">
        <v>430</v>
      </c>
      <c r="C56" s="19" t="s">
        <v>19</v>
      </c>
      <c r="D56" s="19">
        <v>3</v>
      </c>
      <c r="E56" s="5"/>
      <c r="F56" s="5"/>
      <c r="G56" s="5"/>
      <c r="H56" s="19" t="s">
        <v>126</v>
      </c>
      <c r="I56" s="19">
        <v>20</v>
      </c>
      <c r="J56" s="19"/>
      <c r="K56" s="19"/>
      <c r="L56" s="19"/>
      <c r="M56" s="19" t="s">
        <v>20</v>
      </c>
      <c r="N56" s="5" t="s">
        <v>81</v>
      </c>
      <c r="O56" s="6"/>
    </row>
    <row r="57" spans="1:15" ht="43.35" customHeight="1">
      <c r="A57" s="22" t="s">
        <v>288</v>
      </c>
      <c r="B57" s="24" t="s">
        <v>431</v>
      </c>
      <c r="C57" s="19" t="s">
        <v>19</v>
      </c>
      <c r="D57" s="19">
        <v>3</v>
      </c>
      <c r="E57" s="5"/>
      <c r="F57" s="5"/>
      <c r="G57" s="5"/>
      <c r="H57" s="19" t="s">
        <v>126</v>
      </c>
      <c r="I57" s="19">
        <v>20</v>
      </c>
      <c r="J57" s="19"/>
      <c r="K57" s="19"/>
      <c r="L57" s="19"/>
      <c r="M57" s="19" t="s">
        <v>20</v>
      </c>
      <c r="N57" s="5" t="s">
        <v>81</v>
      </c>
      <c r="O57" s="6"/>
    </row>
    <row r="58" spans="1:15" ht="43.35" customHeight="1">
      <c r="A58" s="69" t="s">
        <v>290</v>
      </c>
      <c r="B58" s="70" t="s">
        <v>432</v>
      </c>
      <c r="C58" s="83" t="s">
        <v>11</v>
      </c>
      <c r="D58" s="83">
        <v>6</v>
      </c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35" customHeight="1">
      <c r="A59" s="22" t="s">
        <v>292</v>
      </c>
      <c r="B59" s="24" t="s">
        <v>433</v>
      </c>
      <c r="C59" s="19" t="s">
        <v>19</v>
      </c>
      <c r="D59" s="19">
        <v>3</v>
      </c>
      <c r="E59" s="5"/>
      <c r="F59" s="5" t="s">
        <v>13</v>
      </c>
      <c r="G59" s="5"/>
      <c r="H59" s="19" t="s">
        <v>126</v>
      </c>
      <c r="I59" s="19">
        <v>20</v>
      </c>
      <c r="J59" s="19"/>
      <c r="K59" s="19"/>
      <c r="L59" s="19"/>
      <c r="M59" s="19" t="s">
        <v>20</v>
      </c>
      <c r="N59" s="74" t="s">
        <v>81</v>
      </c>
      <c r="O59" s="6"/>
    </row>
    <row r="60" spans="1:15" ht="43.35" customHeight="1">
      <c r="A60" s="22" t="s">
        <v>294</v>
      </c>
      <c r="B60" s="24" t="s">
        <v>434</v>
      </c>
      <c r="C60" s="19" t="s">
        <v>19</v>
      </c>
      <c r="D60" s="19">
        <v>3</v>
      </c>
      <c r="E60" s="5"/>
      <c r="F60" s="5" t="s">
        <v>13</v>
      </c>
      <c r="G60" s="5"/>
      <c r="H60" s="19" t="s">
        <v>126</v>
      </c>
      <c r="I60" s="19"/>
      <c r="J60" s="19">
        <v>20</v>
      </c>
      <c r="K60" s="19"/>
      <c r="L60" s="19"/>
      <c r="M60" s="19" t="s">
        <v>20</v>
      </c>
      <c r="N60" s="74" t="s">
        <v>81</v>
      </c>
      <c r="O60" s="6"/>
    </row>
    <row r="61" spans="1:15" ht="43.35" customHeight="1">
      <c r="A61" s="69" t="s">
        <v>296</v>
      </c>
      <c r="B61" s="70" t="s">
        <v>297</v>
      </c>
      <c r="C61" s="19" t="s">
        <v>11</v>
      </c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 t="s">
        <v>298</v>
      </c>
      <c r="B62" s="24" t="s">
        <v>435</v>
      </c>
      <c r="C62" s="19" t="s">
        <v>26</v>
      </c>
      <c r="D62" s="10"/>
      <c r="E62" s="6"/>
      <c r="F62" s="6" t="s">
        <v>13</v>
      </c>
      <c r="G62" s="6"/>
      <c r="H62" s="10"/>
      <c r="I62" s="19"/>
      <c r="J62" s="19"/>
      <c r="K62" s="19"/>
      <c r="L62" s="19"/>
      <c r="M62" s="19" t="s">
        <v>20</v>
      </c>
      <c r="N62" s="6" t="s">
        <v>80</v>
      </c>
      <c r="O62" s="6"/>
    </row>
    <row r="63" spans="1:15" ht="43.35" customHeight="1">
      <c r="A63" s="22"/>
      <c r="B63" s="70" t="s">
        <v>227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5"/>
      <c r="O63" s="6"/>
    </row>
    <row r="64" spans="1:15" ht="43.35" customHeight="1">
      <c r="A64" s="22" t="s">
        <v>436</v>
      </c>
      <c r="B64" s="24" t="s">
        <v>437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5" t="s">
        <v>80</v>
      </c>
      <c r="O64" s="6"/>
    </row>
    <row r="65" spans="1:15" ht="43.35" customHeight="1">
      <c r="A65" s="22" t="s">
        <v>302</v>
      </c>
      <c r="B65" s="24" t="s">
        <v>438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5" t="s">
        <v>80</v>
      </c>
      <c r="O65" s="6"/>
    </row>
    <row r="66" spans="1:15" ht="43.35" customHeight="1">
      <c r="A66" s="22" t="s">
        <v>304</v>
      </c>
      <c r="B66" s="24" t="s">
        <v>439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 t="s">
        <v>20</v>
      </c>
      <c r="N66" s="5" t="s">
        <v>80</v>
      </c>
      <c r="O66" s="6"/>
    </row>
    <row r="67" spans="1:15" ht="43.35" customHeight="1">
      <c r="A67" s="22"/>
      <c r="B67" s="70" t="s">
        <v>227</v>
      </c>
      <c r="C67" s="19" t="s">
        <v>29</v>
      </c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 t="s">
        <v>306</v>
      </c>
      <c r="B68" s="24" t="s">
        <v>440</v>
      </c>
      <c r="C68" s="19" t="s">
        <v>19</v>
      </c>
      <c r="D68" s="10"/>
      <c r="E68" s="6"/>
      <c r="F68" s="6"/>
      <c r="G68" s="6" t="s">
        <v>441</v>
      </c>
      <c r="H68" s="10"/>
      <c r="I68" s="19"/>
      <c r="J68" s="19">
        <v>30</v>
      </c>
      <c r="K68" s="19"/>
      <c r="L68" s="19"/>
      <c r="M68" s="19" t="s">
        <v>20</v>
      </c>
      <c r="N68" s="6" t="s">
        <v>80</v>
      </c>
      <c r="O68" s="6"/>
    </row>
    <row r="69" spans="1:15" ht="43.35" customHeight="1">
      <c r="A69" s="22" t="s">
        <v>309</v>
      </c>
      <c r="B69" s="24" t="s">
        <v>442</v>
      </c>
      <c r="C69" s="19" t="s">
        <v>19</v>
      </c>
      <c r="D69" s="19"/>
      <c r="E69" s="6"/>
      <c r="F69" s="6"/>
      <c r="G69" s="6" t="s">
        <v>443</v>
      </c>
      <c r="H69" s="10"/>
      <c r="I69" s="19"/>
      <c r="J69" s="19">
        <v>30</v>
      </c>
      <c r="K69" s="19"/>
      <c r="L69" s="19"/>
      <c r="M69" s="19" t="s">
        <v>20</v>
      </c>
      <c r="N69" s="6" t="s">
        <v>80</v>
      </c>
      <c r="O69" s="6"/>
    </row>
    <row r="70" spans="1:15" ht="43.35" customHeight="1">
      <c r="A70" s="22" t="s">
        <v>312</v>
      </c>
      <c r="B70" s="81" t="s">
        <v>444</v>
      </c>
      <c r="C70" s="19" t="s">
        <v>19</v>
      </c>
      <c r="D70" s="19"/>
      <c r="E70" s="5"/>
      <c r="F70" s="5"/>
      <c r="G70" s="5" t="s">
        <v>445</v>
      </c>
      <c r="H70" s="19"/>
      <c r="I70" s="11"/>
      <c r="J70" s="19">
        <v>30</v>
      </c>
      <c r="K70" s="19"/>
      <c r="L70" s="19"/>
      <c r="M70" s="19" t="s">
        <v>20</v>
      </c>
      <c r="N70" s="74" t="s">
        <v>80</v>
      </c>
      <c r="O70" s="6"/>
    </row>
    <row r="71" spans="1:15" ht="43.35" customHeight="1">
      <c r="A71" s="22" t="s">
        <v>315</v>
      </c>
      <c r="B71" s="81" t="s">
        <v>446</v>
      </c>
      <c r="C71" s="19" t="s">
        <v>19</v>
      </c>
      <c r="D71" s="19"/>
      <c r="E71" s="5"/>
      <c r="F71" s="5"/>
      <c r="G71" s="5" t="s">
        <v>447</v>
      </c>
      <c r="H71" s="19"/>
      <c r="I71" s="19"/>
      <c r="J71" s="19">
        <v>30</v>
      </c>
      <c r="K71" s="19"/>
      <c r="L71" s="19"/>
      <c r="M71" s="19" t="s">
        <v>20</v>
      </c>
      <c r="N71" s="74" t="s">
        <v>80</v>
      </c>
      <c r="O71" s="6"/>
    </row>
    <row r="72" spans="1:15" ht="43.35" customHeight="1">
      <c r="A72" s="22" t="s">
        <v>318</v>
      </c>
      <c r="B72" s="24" t="s">
        <v>448</v>
      </c>
      <c r="C72" s="19" t="s">
        <v>19</v>
      </c>
      <c r="D72" s="19"/>
      <c r="E72" s="5"/>
      <c r="F72" s="5"/>
      <c r="G72" s="5" t="s">
        <v>449</v>
      </c>
      <c r="H72" s="19"/>
      <c r="I72" s="19"/>
      <c r="J72" s="19">
        <v>30</v>
      </c>
      <c r="K72" s="19"/>
      <c r="L72" s="19"/>
      <c r="M72" s="19" t="s">
        <v>20</v>
      </c>
      <c r="N72" s="5" t="s">
        <v>80</v>
      </c>
      <c r="O72" s="6"/>
    </row>
    <row r="73" spans="1:15" ht="43.35" customHeight="1">
      <c r="A73" s="22" t="s">
        <v>321</v>
      </c>
      <c r="B73" s="74" t="s">
        <v>450</v>
      </c>
      <c r="C73" s="19" t="s">
        <v>19</v>
      </c>
      <c r="D73" s="19"/>
      <c r="E73" s="5"/>
      <c r="F73" s="5"/>
      <c r="G73" s="5" t="s">
        <v>451</v>
      </c>
      <c r="H73" s="19"/>
      <c r="I73" s="19"/>
      <c r="J73" s="19">
        <v>30</v>
      </c>
      <c r="K73" s="19"/>
      <c r="L73" s="19"/>
      <c r="M73" s="19" t="s">
        <v>20</v>
      </c>
      <c r="N73" s="74" t="s">
        <v>80</v>
      </c>
      <c r="O73" s="6"/>
    </row>
    <row r="74" spans="1:15" ht="43.35" customHeight="1">
      <c r="A74" s="22" t="s">
        <v>324</v>
      </c>
      <c r="B74" s="74" t="s">
        <v>452</v>
      </c>
      <c r="C74" s="19" t="s">
        <v>19</v>
      </c>
      <c r="D74" s="19"/>
      <c r="E74" s="5"/>
      <c r="F74" s="5"/>
      <c r="G74" s="5" t="s">
        <v>453</v>
      </c>
      <c r="H74" s="19"/>
      <c r="I74" s="19"/>
      <c r="J74" s="19">
        <v>30</v>
      </c>
      <c r="K74" s="19"/>
      <c r="L74" s="19"/>
      <c r="M74" s="19" t="s">
        <v>20</v>
      </c>
      <c r="N74" s="74" t="s">
        <v>80</v>
      </c>
      <c r="O74" s="6"/>
    </row>
    <row r="75" spans="1:15" ht="43.35" customHeight="1">
      <c r="A75" s="22" t="s">
        <v>327</v>
      </c>
      <c r="B75" s="70" t="s">
        <v>454</v>
      </c>
      <c r="C75" s="19" t="s">
        <v>19</v>
      </c>
      <c r="D75" s="19"/>
      <c r="E75" s="5"/>
      <c r="F75" s="5"/>
      <c r="G75" s="5" t="s">
        <v>455</v>
      </c>
      <c r="H75" s="19"/>
      <c r="I75" s="19"/>
      <c r="J75" s="19">
        <v>30</v>
      </c>
      <c r="K75" s="19"/>
      <c r="L75" s="19"/>
      <c r="M75" s="19" t="s">
        <v>20</v>
      </c>
      <c r="N75" s="5" t="s">
        <v>80</v>
      </c>
      <c r="O75" s="6"/>
    </row>
    <row r="76" spans="1:15" ht="43.35" customHeight="1">
      <c r="A76" s="22" t="s">
        <v>330</v>
      </c>
      <c r="B76" s="24" t="s">
        <v>456</v>
      </c>
      <c r="C76" s="19" t="s">
        <v>19</v>
      </c>
      <c r="D76" s="19"/>
      <c r="E76" s="5"/>
      <c r="F76" s="5"/>
      <c r="G76" s="5" t="s">
        <v>457</v>
      </c>
      <c r="H76" s="19"/>
      <c r="I76" s="19"/>
      <c r="J76" s="19">
        <v>30</v>
      </c>
      <c r="K76" s="19"/>
      <c r="L76" s="19"/>
      <c r="M76" s="19" t="s">
        <v>20</v>
      </c>
      <c r="N76" s="5" t="s">
        <v>80</v>
      </c>
      <c r="O76" s="6"/>
    </row>
    <row r="77" spans="1:15" ht="43.35" customHeight="1">
      <c r="A77" s="69" t="s">
        <v>333</v>
      </c>
      <c r="B77" s="70" t="s">
        <v>458</v>
      </c>
      <c r="C77" s="83" t="s">
        <v>19</v>
      </c>
      <c r="D77" s="83"/>
      <c r="E77" s="5"/>
      <c r="F77" s="5"/>
      <c r="G77" s="5" t="s">
        <v>459</v>
      </c>
      <c r="H77" s="19"/>
      <c r="I77" s="19"/>
      <c r="J77" s="19">
        <v>30</v>
      </c>
      <c r="K77" s="19"/>
      <c r="L77" s="19"/>
      <c r="M77" s="19" t="s">
        <v>20</v>
      </c>
      <c r="N77" s="5" t="s">
        <v>80</v>
      </c>
      <c r="O77" s="6"/>
    </row>
    <row r="78" spans="1:15" ht="43.35" customHeight="1">
      <c r="A78" s="22" t="s">
        <v>336</v>
      </c>
      <c r="B78" s="24" t="s">
        <v>460</v>
      </c>
      <c r="C78" s="19" t="s">
        <v>19</v>
      </c>
      <c r="D78" s="19"/>
      <c r="E78" s="5"/>
      <c r="F78" s="5"/>
      <c r="G78" s="5" t="s">
        <v>461</v>
      </c>
      <c r="H78" s="19"/>
      <c r="I78" s="19"/>
      <c r="J78" s="19">
        <v>30</v>
      </c>
      <c r="K78" s="19"/>
      <c r="L78" s="19"/>
      <c r="M78" s="19" t="s">
        <v>20</v>
      </c>
      <c r="N78" s="5" t="s">
        <v>80</v>
      </c>
      <c r="O78" s="6"/>
    </row>
    <row r="79" spans="1:15" ht="43.35" customHeight="1">
      <c r="A79" s="22" t="s">
        <v>339</v>
      </c>
      <c r="B79" s="24" t="s">
        <v>462</v>
      </c>
      <c r="C79" s="19" t="s">
        <v>19</v>
      </c>
      <c r="D79" s="19"/>
      <c r="E79" s="5"/>
      <c r="F79" s="5"/>
      <c r="G79" s="5" t="s">
        <v>463</v>
      </c>
      <c r="H79" s="19"/>
      <c r="I79" s="19"/>
      <c r="J79" s="19">
        <v>30</v>
      </c>
      <c r="K79" s="19"/>
      <c r="L79" s="19"/>
      <c r="M79" s="19" t="s">
        <v>20</v>
      </c>
      <c r="N79" s="5" t="s">
        <v>80</v>
      </c>
      <c r="O79" s="6"/>
    </row>
    <row r="80" spans="1:15" ht="43.35" customHeight="1">
      <c r="A80" s="69" t="s">
        <v>342</v>
      </c>
      <c r="B80" s="70" t="s">
        <v>464</v>
      </c>
      <c r="C80" s="83" t="s">
        <v>19</v>
      </c>
      <c r="D80" s="83"/>
      <c r="E80" s="6"/>
      <c r="F80" s="6"/>
      <c r="G80" s="6" t="s">
        <v>465</v>
      </c>
      <c r="H80" s="10"/>
      <c r="I80" s="19"/>
      <c r="J80" s="19">
        <v>30</v>
      </c>
      <c r="K80" s="19"/>
      <c r="L80" s="19"/>
      <c r="M80" s="19" t="s">
        <v>20</v>
      </c>
      <c r="N80" s="6" t="s">
        <v>80</v>
      </c>
      <c r="O80" s="6"/>
    </row>
    <row r="81" spans="1:15" ht="43.35" customHeight="1">
      <c r="A81" s="22">
        <v>4</v>
      </c>
      <c r="B81" s="24" t="s">
        <v>258</v>
      </c>
      <c r="C81" s="19" t="s">
        <v>11</v>
      </c>
      <c r="D81" s="19"/>
      <c r="E81" s="5"/>
      <c r="F81" s="5"/>
      <c r="G81" s="5"/>
      <c r="H81" s="19"/>
      <c r="I81" s="19"/>
      <c r="J81" s="19"/>
      <c r="K81" s="19"/>
      <c r="L81" s="19"/>
      <c r="M81" s="19"/>
      <c r="N81" s="74"/>
      <c r="O81" s="6"/>
    </row>
    <row r="82" spans="1:15" ht="43.35" customHeight="1">
      <c r="A82" s="22"/>
      <c r="B82" s="24" t="s">
        <v>248</v>
      </c>
      <c r="C82" s="19" t="s">
        <v>29</v>
      </c>
      <c r="D82" s="19"/>
      <c r="E82" s="5"/>
      <c r="F82" s="5"/>
      <c r="G82" s="5"/>
      <c r="H82" s="19"/>
      <c r="I82" s="19"/>
      <c r="J82" s="19"/>
      <c r="K82" s="19"/>
      <c r="L82" s="19"/>
      <c r="M82" s="19"/>
      <c r="N82" s="74"/>
      <c r="O82" s="6"/>
    </row>
    <row r="83" spans="1:15" ht="43.35" customHeight="1">
      <c r="A83" s="22" t="s">
        <v>345</v>
      </c>
      <c r="B83" s="24" t="s">
        <v>416</v>
      </c>
      <c r="C83" s="19" t="s">
        <v>11</v>
      </c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2"/>
      <c r="B84" s="24" t="s">
        <v>227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35" customHeight="1">
      <c r="A85" s="23" t="s">
        <v>346</v>
      </c>
      <c r="B85" s="24" t="s">
        <v>417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127</v>
      </c>
      <c r="I85" s="19">
        <v>30</v>
      </c>
      <c r="J85" s="19"/>
      <c r="K85" s="19"/>
      <c r="L85" s="19"/>
      <c r="M85" s="19" t="s">
        <v>20</v>
      </c>
      <c r="N85" s="5" t="s">
        <v>418</v>
      </c>
      <c r="O85" s="6"/>
    </row>
    <row r="86" spans="1:15" ht="43.35" customHeight="1">
      <c r="A86" s="22" t="s">
        <v>347</v>
      </c>
      <c r="B86" s="24" t="s">
        <v>419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127</v>
      </c>
      <c r="I86" s="19">
        <v>30</v>
      </c>
      <c r="J86" s="19"/>
      <c r="K86" s="19"/>
      <c r="L86" s="19"/>
      <c r="M86" s="19" t="s">
        <v>20</v>
      </c>
      <c r="N86" s="5" t="s">
        <v>418</v>
      </c>
      <c r="O86" s="6"/>
    </row>
    <row r="87" spans="1:15" ht="43.35" customHeight="1">
      <c r="A87" s="22" t="s">
        <v>348</v>
      </c>
      <c r="B87" s="24" t="s">
        <v>420</v>
      </c>
      <c r="C87" s="19" t="s">
        <v>11</v>
      </c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5"/>
      <c r="O87" s="6"/>
    </row>
    <row r="88" spans="1:15" ht="43.35" customHeight="1">
      <c r="A88" s="22"/>
      <c r="B88" s="24" t="s">
        <v>227</v>
      </c>
      <c r="C88" s="19" t="s">
        <v>29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5"/>
      <c r="O88" s="6"/>
    </row>
    <row r="89" spans="1:15" ht="43.35" customHeight="1">
      <c r="A89" s="23" t="s">
        <v>349</v>
      </c>
      <c r="B89" s="24" t="s">
        <v>421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35" customHeight="1">
      <c r="A90" s="22" t="s">
        <v>351</v>
      </c>
      <c r="B90" s="24" t="s">
        <v>422</v>
      </c>
      <c r="C90" s="19" t="s">
        <v>19</v>
      </c>
      <c r="D90" s="19">
        <v>3</v>
      </c>
      <c r="E90" s="19"/>
      <c r="F90" s="19"/>
      <c r="G90" s="84"/>
      <c r="H90" s="19" t="s">
        <v>130</v>
      </c>
      <c r="I90" s="19">
        <v>20</v>
      </c>
      <c r="J90" s="19"/>
      <c r="K90" s="19"/>
      <c r="L90" s="19"/>
      <c r="M90" s="19" t="s">
        <v>20</v>
      </c>
      <c r="N90" s="5" t="s">
        <v>423</v>
      </c>
      <c r="O90" s="6"/>
    </row>
    <row r="91" spans="1:15" ht="43.35" customHeight="1">
      <c r="A91" s="22" t="s">
        <v>352</v>
      </c>
      <c r="B91" s="24" t="s">
        <v>424</v>
      </c>
      <c r="C91" s="19" t="s">
        <v>19</v>
      </c>
      <c r="D91" s="19">
        <v>3</v>
      </c>
      <c r="E91" s="19"/>
      <c r="F91" s="19"/>
      <c r="G91" s="19"/>
      <c r="H91" s="19" t="s">
        <v>130</v>
      </c>
      <c r="I91" s="19">
        <v>20</v>
      </c>
      <c r="J91" s="19"/>
      <c r="K91" s="19"/>
      <c r="L91" s="19"/>
      <c r="M91" s="19" t="s">
        <v>20</v>
      </c>
      <c r="N91" s="5" t="s">
        <v>423</v>
      </c>
      <c r="O91" s="6"/>
    </row>
    <row r="92" spans="1:15" ht="43.35" customHeight="1">
      <c r="A92" s="22" t="s">
        <v>353</v>
      </c>
      <c r="B92" s="24" t="s">
        <v>466</v>
      </c>
      <c r="C92" s="19" t="s">
        <v>11</v>
      </c>
      <c r="D92" s="19">
        <v>6</v>
      </c>
      <c r="E92" s="19"/>
      <c r="F92" s="19"/>
      <c r="G92" s="19"/>
      <c r="H92" s="19"/>
      <c r="I92" s="19"/>
      <c r="J92" s="19"/>
      <c r="K92" s="19"/>
      <c r="L92" s="19"/>
      <c r="M92" s="19"/>
      <c r="N92" s="5"/>
      <c r="O92" s="6"/>
    </row>
    <row r="93" spans="1:15" ht="43.35" customHeight="1">
      <c r="A93" s="22" t="s">
        <v>354</v>
      </c>
      <c r="B93" s="24" t="s">
        <v>426</v>
      </c>
      <c r="C93" s="19" t="s">
        <v>19</v>
      </c>
      <c r="D93" s="19">
        <v>3</v>
      </c>
      <c r="E93" s="19"/>
      <c r="F93" s="19"/>
      <c r="G93" s="19"/>
      <c r="H93" s="19" t="s">
        <v>131</v>
      </c>
      <c r="I93" s="19">
        <v>20</v>
      </c>
      <c r="J93" s="19"/>
      <c r="K93" s="19"/>
      <c r="L93" s="19"/>
      <c r="M93" s="19" t="s">
        <v>20</v>
      </c>
      <c r="N93" s="5" t="s">
        <v>423</v>
      </c>
      <c r="O93" s="6"/>
    </row>
    <row r="94" spans="1:15" ht="43.35" customHeight="1">
      <c r="A94" s="22" t="s">
        <v>355</v>
      </c>
      <c r="B94" s="24" t="s">
        <v>427</v>
      </c>
      <c r="C94" s="19" t="s">
        <v>19</v>
      </c>
      <c r="D94" s="19">
        <v>3</v>
      </c>
      <c r="E94" s="19"/>
      <c r="F94" s="19"/>
      <c r="G94" s="19"/>
      <c r="H94" s="19" t="s">
        <v>131</v>
      </c>
      <c r="I94" s="19">
        <v>20</v>
      </c>
      <c r="J94" s="19"/>
      <c r="K94" s="19"/>
      <c r="L94" s="19"/>
      <c r="M94" s="19" t="s">
        <v>20</v>
      </c>
      <c r="N94" s="5" t="s">
        <v>423</v>
      </c>
      <c r="O94" s="6"/>
    </row>
    <row r="95" spans="1:15" ht="43.35" customHeight="1">
      <c r="A95" s="22" t="s">
        <v>356</v>
      </c>
      <c r="B95" s="24" t="s">
        <v>428</v>
      </c>
      <c r="C95" s="19" t="s">
        <v>11</v>
      </c>
      <c r="D95" s="19">
        <v>6</v>
      </c>
      <c r="E95" s="19"/>
      <c r="F95" s="19"/>
      <c r="G95" s="19"/>
      <c r="H95" s="19"/>
      <c r="I95" s="19"/>
      <c r="J95" s="19"/>
      <c r="K95" s="19"/>
      <c r="L95" s="19"/>
      <c r="M95" s="19"/>
      <c r="N95" s="5"/>
      <c r="O95" s="6"/>
    </row>
    <row r="96" spans="1:15" ht="43.35" customHeight="1">
      <c r="A96" s="22"/>
      <c r="B96" s="24"/>
      <c r="C96" s="19" t="s">
        <v>29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5"/>
      <c r="O96" s="6"/>
    </row>
    <row r="97" spans="1:15" ht="43.35" customHeight="1">
      <c r="A97" s="22" t="s">
        <v>357</v>
      </c>
      <c r="B97" s="24" t="s">
        <v>429</v>
      </c>
      <c r="C97" s="19" t="s">
        <v>11</v>
      </c>
      <c r="D97" s="19">
        <v>6</v>
      </c>
      <c r="E97" s="19"/>
      <c r="F97" s="19"/>
      <c r="G97" s="19"/>
      <c r="H97" s="19" t="s">
        <v>126</v>
      </c>
      <c r="I97" s="19">
        <v>20</v>
      </c>
      <c r="J97" s="19"/>
      <c r="K97" s="19"/>
      <c r="L97" s="19"/>
      <c r="M97" s="19" t="s">
        <v>20</v>
      </c>
      <c r="N97" s="5" t="s">
        <v>81</v>
      </c>
      <c r="O97" s="6"/>
    </row>
    <row r="98" spans="1:15" ht="43.35" customHeight="1">
      <c r="A98" s="22" t="s">
        <v>358</v>
      </c>
      <c r="B98" s="24" t="s">
        <v>430</v>
      </c>
      <c r="C98" s="19" t="s">
        <v>19</v>
      </c>
      <c r="D98" s="19">
        <v>3</v>
      </c>
      <c r="E98" s="19"/>
      <c r="F98" s="19"/>
      <c r="G98" s="19"/>
      <c r="H98" s="19" t="s">
        <v>126</v>
      </c>
      <c r="I98" s="19">
        <v>20</v>
      </c>
      <c r="J98" s="19"/>
      <c r="K98" s="19"/>
      <c r="L98" s="19"/>
      <c r="M98" s="19" t="s">
        <v>20</v>
      </c>
      <c r="N98" s="5" t="s">
        <v>81</v>
      </c>
      <c r="O98" s="6"/>
    </row>
    <row r="99" spans="1:15" ht="43.35" customHeight="1">
      <c r="A99" s="22" t="s">
        <v>359</v>
      </c>
      <c r="B99" s="24" t="s">
        <v>431</v>
      </c>
      <c r="C99" s="19" t="s">
        <v>19</v>
      </c>
      <c r="D99" s="19">
        <v>3</v>
      </c>
      <c r="E99" s="19"/>
      <c r="F99" s="19"/>
      <c r="G99" s="19"/>
      <c r="H99" s="19" t="s">
        <v>126</v>
      </c>
      <c r="I99" s="19">
        <v>20</v>
      </c>
      <c r="J99" s="19"/>
      <c r="K99" s="19"/>
      <c r="L99" s="19"/>
      <c r="M99" s="19" t="s">
        <v>20</v>
      </c>
      <c r="N99" s="5" t="s">
        <v>81</v>
      </c>
      <c r="O99" s="6"/>
    </row>
    <row r="100" spans="1:15" ht="43.35" customHeight="1">
      <c r="A100" s="22" t="s">
        <v>360</v>
      </c>
      <c r="B100" s="24" t="s">
        <v>432</v>
      </c>
      <c r="C100" s="19" t="s">
        <v>11</v>
      </c>
      <c r="D100" s="19">
        <v>6</v>
      </c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6"/>
    </row>
    <row r="101" spans="1:15" ht="43.35" customHeight="1">
      <c r="A101" s="22" t="s">
        <v>361</v>
      </c>
      <c r="B101" s="24" t="s">
        <v>433</v>
      </c>
      <c r="C101" s="19" t="s">
        <v>19</v>
      </c>
      <c r="D101" s="19">
        <v>3</v>
      </c>
      <c r="E101" s="19"/>
      <c r="F101" s="19" t="s">
        <v>13</v>
      </c>
      <c r="G101" s="19"/>
      <c r="H101" s="19" t="s">
        <v>126</v>
      </c>
      <c r="I101" s="19">
        <v>20</v>
      </c>
      <c r="J101" s="19"/>
      <c r="K101" s="19"/>
      <c r="L101" s="19"/>
      <c r="M101" s="19" t="s">
        <v>20</v>
      </c>
      <c r="N101" s="5" t="s">
        <v>81</v>
      </c>
      <c r="O101" s="6"/>
    </row>
    <row r="102" spans="1:15" ht="43.35" customHeight="1">
      <c r="A102" s="22" t="s">
        <v>362</v>
      </c>
      <c r="B102" s="24" t="s">
        <v>434</v>
      </c>
      <c r="C102" s="19" t="s">
        <v>19</v>
      </c>
      <c r="D102" s="19">
        <v>3</v>
      </c>
      <c r="E102" s="19"/>
      <c r="F102" s="19" t="s">
        <v>13</v>
      </c>
      <c r="G102" s="19"/>
      <c r="H102" s="19" t="s">
        <v>126</v>
      </c>
      <c r="I102" s="19"/>
      <c r="J102" s="19">
        <v>20</v>
      </c>
      <c r="K102" s="19"/>
      <c r="L102" s="19"/>
      <c r="M102" s="19" t="s">
        <v>20</v>
      </c>
      <c r="N102" s="5" t="s">
        <v>81</v>
      </c>
      <c r="O102" s="6"/>
    </row>
    <row r="103" spans="1:15" ht="43.35" customHeight="1">
      <c r="A103" s="23" t="s">
        <v>467</v>
      </c>
      <c r="B103" s="25" t="s">
        <v>297</v>
      </c>
      <c r="C103" s="19" t="s">
        <v>11</v>
      </c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 t="s">
        <v>468</v>
      </c>
      <c r="B104" s="25" t="s">
        <v>435</v>
      </c>
      <c r="C104" s="19" t="s">
        <v>26</v>
      </c>
      <c r="D104" s="10"/>
      <c r="E104" s="6"/>
      <c r="F104" s="6" t="s">
        <v>13</v>
      </c>
      <c r="G104" s="6"/>
      <c r="H104" s="10"/>
      <c r="I104" s="19"/>
      <c r="J104" s="19"/>
      <c r="K104" s="19"/>
      <c r="L104" s="19"/>
      <c r="M104" s="19" t="s">
        <v>20</v>
      </c>
      <c r="N104" s="6" t="s">
        <v>80</v>
      </c>
      <c r="O104" s="6"/>
    </row>
    <row r="105" spans="1:15" ht="43.35" customHeight="1">
      <c r="A105" s="23"/>
      <c r="B105" s="25" t="s">
        <v>227</v>
      </c>
      <c r="C105" s="19" t="s">
        <v>29</v>
      </c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 t="s">
        <v>469</v>
      </c>
      <c r="B106" s="25" t="s">
        <v>437</v>
      </c>
      <c r="C106" s="19" t="s">
        <v>19</v>
      </c>
      <c r="D106" s="10"/>
      <c r="E106" s="6"/>
      <c r="F106" s="6" t="s">
        <v>13</v>
      </c>
      <c r="G106" s="6"/>
      <c r="H106" s="10"/>
      <c r="I106" s="19">
        <v>20</v>
      </c>
      <c r="J106" s="19"/>
      <c r="K106" s="19"/>
      <c r="L106" s="19"/>
      <c r="M106" s="19" t="s">
        <v>20</v>
      </c>
      <c r="N106" s="6" t="s">
        <v>80</v>
      </c>
      <c r="O106" s="6"/>
    </row>
    <row r="107" spans="1:15" ht="43.35" customHeight="1">
      <c r="A107" s="23" t="s">
        <v>470</v>
      </c>
      <c r="B107" s="25" t="s">
        <v>438</v>
      </c>
      <c r="C107" s="19" t="s">
        <v>19</v>
      </c>
      <c r="D107" s="10"/>
      <c r="E107" s="6"/>
      <c r="F107" s="6" t="s">
        <v>13</v>
      </c>
      <c r="G107" s="6"/>
      <c r="H107" s="10"/>
      <c r="I107" s="19">
        <v>20</v>
      </c>
      <c r="J107" s="19"/>
      <c r="K107" s="19"/>
      <c r="L107" s="19"/>
      <c r="M107" s="19" t="s">
        <v>20</v>
      </c>
      <c r="N107" s="6" t="s">
        <v>80</v>
      </c>
      <c r="O107" s="6"/>
    </row>
    <row r="108" spans="1:15" ht="43.35" customHeight="1">
      <c r="A108" s="23" t="s">
        <v>471</v>
      </c>
      <c r="B108" s="25" t="s">
        <v>439</v>
      </c>
      <c r="C108" s="19" t="s">
        <v>26</v>
      </c>
      <c r="D108" s="10"/>
      <c r="E108" s="6"/>
      <c r="F108" s="6" t="s">
        <v>21</v>
      </c>
      <c r="G108" s="6"/>
      <c r="H108" s="10"/>
      <c r="I108" s="19"/>
      <c r="J108" s="19"/>
      <c r="K108" s="19"/>
      <c r="L108" s="19"/>
      <c r="M108" s="19" t="s">
        <v>20</v>
      </c>
      <c r="N108" s="6" t="s">
        <v>80</v>
      </c>
      <c r="O108" s="6"/>
    </row>
    <row r="109" spans="1:15" ht="43.35" customHeight="1">
      <c r="A109" s="23"/>
      <c r="B109" s="25" t="s">
        <v>227</v>
      </c>
      <c r="C109" s="19" t="s">
        <v>29</v>
      </c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 t="s">
        <v>472</v>
      </c>
      <c r="B110" s="25" t="s">
        <v>440</v>
      </c>
      <c r="C110" s="19" t="s">
        <v>19</v>
      </c>
      <c r="D110" s="10"/>
      <c r="E110" s="6"/>
      <c r="F110" s="6"/>
      <c r="G110" s="6" t="s">
        <v>441</v>
      </c>
      <c r="H110" s="10"/>
      <c r="I110" s="19"/>
      <c r="J110" s="19">
        <v>30</v>
      </c>
      <c r="K110" s="19"/>
      <c r="L110" s="19"/>
      <c r="M110" s="19" t="s">
        <v>20</v>
      </c>
      <c r="N110" s="6" t="s">
        <v>80</v>
      </c>
      <c r="O110" s="6"/>
    </row>
    <row r="111" spans="1:15" ht="43.35" customHeight="1">
      <c r="A111" s="23" t="s">
        <v>473</v>
      </c>
      <c r="B111" s="25" t="s">
        <v>442</v>
      </c>
      <c r="C111" s="19" t="s">
        <v>19</v>
      </c>
      <c r="D111" s="10"/>
      <c r="E111" s="6"/>
      <c r="F111" s="6"/>
      <c r="G111" s="6" t="s">
        <v>443</v>
      </c>
      <c r="H111" s="10"/>
      <c r="I111" s="19"/>
      <c r="J111" s="19">
        <v>30</v>
      </c>
      <c r="K111" s="19"/>
      <c r="L111" s="19"/>
      <c r="M111" s="19" t="s">
        <v>20</v>
      </c>
      <c r="N111" s="6" t="s">
        <v>80</v>
      </c>
      <c r="O111" s="6"/>
    </row>
    <row r="112" spans="1:15" ht="43.35" customHeight="1">
      <c r="A112" s="23" t="s">
        <v>474</v>
      </c>
      <c r="B112" s="25" t="s">
        <v>444</v>
      </c>
      <c r="C112" s="19" t="s">
        <v>19</v>
      </c>
      <c r="D112" s="10"/>
      <c r="E112" s="6"/>
      <c r="F112" s="6"/>
      <c r="G112" s="6" t="s">
        <v>445</v>
      </c>
      <c r="H112" s="10"/>
      <c r="I112" s="19"/>
      <c r="J112" s="19">
        <v>30</v>
      </c>
      <c r="K112" s="19"/>
      <c r="L112" s="19"/>
      <c r="M112" s="19" t="s">
        <v>20</v>
      </c>
      <c r="N112" s="6" t="s">
        <v>80</v>
      </c>
      <c r="O112" s="6"/>
    </row>
    <row r="113" spans="1:15" ht="43.35" customHeight="1">
      <c r="A113" s="23" t="s">
        <v>475</v>
      </c>
      <c r="B113" s="25" t="s">
        <v>446</v>
      </c>
      <c r="C113" s="19" t="s">
        <v>19</v>
      </c>
      <c r="D113" s="10"/>
      <c r="E113" s="6"/>
      <c r="F113" s="6"/>
      <c r="G113" s="6" t="s">
        <v>447</v>
      </c>
      <c r="H113" s="10"/>
      <c r="I113" s="19"/>
      <c r="J113" s="19">
        <v>30</v>
      </c>
      <c r="K113" s="19"/>
      <c r="L113" s="19"/>
      <c r="M113" s="19" t="s">
        <v>20</v>
      </c>
      <c r="N113" s="6" t="s">
        <v>80</v>
      </c>
      <c r="O113" s="6"/>
    </row>
    <row r="114" spans="1:15" ht="43.35" customHeight="1">
      <c r="A114" s="23" t="s">
        <v>476</v>
      </c>
      <c r="B114" s="25" t="s">
        <v>448</v>
      </c>
      <c r="C114" s="19" t="s">
        <v>19</v>
      </c>
      <c r="D114" s="10"/>
      <c r="E114" s="6"/>
      <c r="F114" s="6"/>
      <c r="G114" s="6" t="s">
        <v>449</v>
      </c>
      <c r="H114" s="10"/>
      <c r="I114" s="19"/>
      <c r="J114" s="19">
        <v>30</v>
      </c>
      <c r="K114" s="19"/>
      <c r="L114" s="19"/>
      <c r="M114" s="19" t="s">
        <v>20</v>
      </c>
      <c r="N114" s="6" t="s">
        <v>80</v>
      </c>
      <c r="O114" s="6"/>
    </row>
    <row r="115" spans="1:15" ht="43.35" customHeight="1">
      <c r="A115" s="23" t="s">
        <v>477</v>
      </c>
      <c r="B115" s="25" t="s">
        <v>450</v>
      </c>
      <c r="C115" s="19" t="s">
        <v>19</v>
      </c>
      <c r="D115" s="10"/>
      <c r="E115" s="6"/>
      <c r="F115" s="6"/>
      <c r="G115" s="6" t="s">
        <v>451</v>
      </c>
      <c r="H115" s="10"/>
      <c r="I115" s="19"/>
      <c r="J115" s="19">
        <v>30</v>
      </c>
      <c r="K115" s="19"/>
      <c r="L115" s="19"/>
      <c r="M115" s="19" t="s">
        <v>20</v>
      </c>
      <c r="N115" s="6" t="s">
        <v>80</v>
      </c>
      <c r="O115" s="6"/>
    </row>
    <row r="116" spans="1:15" ht="43.35" customHeight="1">
      <c r="A116" s="23" t="s">
        <v>478</v>
      </c>
      <c r="B116" s="25" t="s">
        <v>452</v>
      </c>
      <c r="C116" s="19" t="s">
        <v>19</v>
      </c>
      <c r="D116" s="10"/>
      <c r="E116" s="6"/>
      <c r="F116" s="6"/>
      <c r="G116" s="6" t="s">
        <v>453</v>
      </c>
      <c r="H116" s="10"/>
      <c r="I116" s="19"/>
      <c r="J116" s="19">
        <v>30</v>
      </c>
      <c r="K116" s="19"/>
      <c r="L116" s="19"/>
      <c r="M116" s="19" t="s">
        <v>20</v>
      </c>
      <c r="N116" s="6" t="s">
        <v>80</v>
      </c>
      <c r="O116" s="6"/>
    </row>
    <row r="117" spans="1:15" ht="43.35" customHeight="1">
      <c r="A117" s="23" t="s">
        <v>479</v>
      </c>
      <c r="B117" s="25" t="s">
        <v>454</v>
      </c>
      <c r="C117" s="19" t="s">
        <v>19</v>
      </c>
      <c r="D117" s="10"/>
      <c r="E117" s="6"/>
      <c r="F117" s="6"/>
      <c r="G117" s="6" t="s">
        <v>455</v>
      </c>
      <c r="H117" s="10"/>
      <c r="I117" s="19"/>
      <c r="J117" s="19">
        <v>30</v>
      </c>
      <c r="K117" s="19"/>
      <c r="L117" s="19"/>
      <c r="M117" s="19" t="s">
        <v>20</v>
      </c>
      <c r="N117" s="6" t="s">
        <v>80</v>
      </c>
      <c r="O117" s="6"/>
    </row>
    <row r="118" spans="1:15" ht="43.35" customHeight="1">
      <c r="A118" s="23" t="s">
        <v>480</v>
      </c>
      <c r="B118" s="25" t="s">
        <v>456</v>
      </c>
      <c r="C118" s="19" t="s">
        <v>19</v>
      </c>
      <c r="D118" s="10"/>
      <c r="E118" s="6"/>
      <c r="F118" s="6"/>
      <c r="G118" s="6" t="s">
        <v>457</v>
      </c>
      <c r="H118" s="10"/>
      <c r="I118" s="19"/>
      <c r="J118" s="19">
        <v>30</v>
      </c>
      <c r="K118" s="19"/>
      <c r="L118" s="19"/>
      <c r="M118" s="19" t="s">
        <v>20</v>
      </c>
      <c r="N118" s="6" t="s">
        <v>80</v>
      </c>
      <c r="O118" s="6"/>
    </row>
    <row r="119" spans="1:15" ht="43.35" customHeight="1">
      <c r="A119" s="23" t="s">
        <v>481</v>
      </c>
      <c r="B119" s="25" t="s">
        <v>458</v>
      </c>
      <c r="C119" s="19" t="s">
        <v>19</v>
      </c>
      <c r="D119" s="10"/>
      <c r="E119" s="6"/>
      <c r="F119" s="6"/>
      <c r="G119" s="6" t="s">
        <v>459</v>
      </c>
      <c r="H119" s="10"/>
      <c r="I119" s="19"/>
      <c r="J119" s="19">
        <v>30</v>
      </c>
      <c r="K119" s="19"/>
      <c r="L119" s="19"/>
      <c r="M119" s="19" t="s">
        <v>20</v>
      </c>
      <c r="N119" s="6" t="s">
        <v>80</v>
      </c>
      <c r="O119" s="6"/>
    </row>
    <row r="120" spans="1:15" ht="43.35" customHeight="1">
      <c r="A120" s="23" t="s">
        <v>482</v>
      </c>
      <c r="B120" s="25" t="s">
        <v>460</v>
      </c>
      <c r="C120" s="19" t="s">
        <v>19</v>
      </c>
      <c r="D120" s="10"/>
      <c r="E120" s="6"/>
      <c r="F120" s="6"/>
      <c r="G120" s="6" t="s">
        <v>461</v>
      </c>
      <c r="H120" s="10"/>
      <c r="I120" s="19"/>
      <c r="J120" s="19">
        <v>30</v>
      </c>
      <c r="K120" s="19"/>
      <c r="L120" s="19"/>
      <c r="M120" s="19" t="s">
        <v>20</v>
      </c>
      <c r="N120" s="6" t="s">
        <v>80</v>
      </c>
      <c r="O120" s="6"/>
    </row>
    <row r="121" spans="1:15" ht="43.35" customHeight="1">
      <c r="A121" s="23" t="s">
        <v>483</v>
      </c>
      <c r="B121" s="25" t="s">
        <v>462</v>
      </c>
      <c r="C121" s="19" t="s">
        <v>19</v>
      </c>
      <c r="D121" s="10"/>
      <c r="E121" s="6"/>
      <c r="F121" s="6"/>
      <c r="G121" s="6" t="s">
        <v>463</v>
      </c>
      <c r="H121" s="10"/>
      <c r="I121" s="19"/>
      <c r="J121" s="19">
        <v>30</v>
      </c>
      <c r="K121" s="19"/>
      <c r="L121" s="19"/>
      <c r="M121" s="19" t="s">
        <v>20</v>
      </c>
      <c r="N121" s="6" t="s">
        <v>80</v>
      </c>
      <c r="O121" s="6"/>
    </row>
    <row r="122" spans="1:15" ht="43.35" customHeight="1">
      <c r="A122" s="23" t="s">
        <v>484</v>
      </c>
      <c r="B122" s="25" t="s">
        <v>464</v>
      </c>
      <c r="C122" s="19" t="s">
        <v>19</v>
      </c>
      <c r="D122" s="10"/>
      <c r="E122" s="6"/>
      <c r="F122" s="6"/>
      <c r="G122" s="6" t="s">
        <v>465</v>
      </c>
      <c r="H122" s="10"/>
      <c r="I122" s="19"/>
      <c r="J122" s="19">
        <v>30</v>
      </c>
      <c r="K122" s="19"/>
      <c r="L122" s="19"/>
      <c r="M122" s="19" t="s">
        <v>20</v>
      </c>
      <c r="N122" s="6" t="s">
        <v>80</v>
      </c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phoneticPr fontId="19" type="noConversion"/>
  <conditionalFormatting sqref="A1:A7 D1:E9 G1:N9 E10 K10:N11">
    <cfRule type="expression" dxfId="393" priority="163">
      <formula>$C1="Option"</formula>
    </cfRule>
  </conditionalFormatting>
  <conditionalFormatting sqref="A12:A48">
    <cfRule type="expression" dxfId="392" priority="130">
      <formula>$C12="Option"</formula>
    </cfRule>
  </conditionalFormatting>
  <conditionalFormatting sqref="A41:A44">
    <cfRule type="expression" dxfId="391" priority="131">
      <formula>$F41="Fermeture"</formula>
    </cfRule>
    <cfRule type="expression" dxfId="390" priority="133">
      <formula>$F41="Création"</formula>
    </cfRule>
    <cfRule type="expression" dxfId="389" priority="132">
      <formula>$F41="Modification"</formula>
    </cfRule>
  </conditionalFormatting>
  <conditionalFormatting sqref="A48">
    <cfRule type="expression" dxfId="388" priority="124">
      <formula>$F48="Fermeture"</formula>
    </cfRule>
    <cfRule type="expression" dxfId="387" priority="125">
      <formula>$F48="Modification"</formula>
    </cfRule>
    <cfRule type="expression" dxfId="386" priority="126">
      <formula>$F48="Création"</formula>
    </cfRule>
  </conditionalFormatting>
  <conditionalFormatting sqref="A50">
    <cfRule type="expression" dxfId="385" priority="119">
      <formula>$F50="Création"</formula>
    </cfRule>
    <cfRule type="expression" dxfId="384" priority="117">
      <formula>$F50="Fermeture"</formula>
    </cfRule>
    <cfRule type="expression" dxfId="383" priority="118">
      <formula>$F50="Modification"</formula>
    </cfRule>
  </conditionalFormatting>
  <conditionalFormatting sqref="A50:A51">
    <cfRule type="expression" dxfId="382" priority="116">
      <formula>$C50="Option"</formula>
    </cfRule>
  </conditionalFormatting>
  <conditionalFormatting sqref="A51">
    <cfRule type="expression" dxfId="381" priority="113">
      <formula>$F51="Fermeture"</formula>
    </cfRule>
    <cfRule type="expression" dxfId="380" priority="115">
      <formula>$F51="Création"</formula>
    </cfRule>
    <cfRule type="expression" dxfId="379" priority="114">
      <formula>$F51="Modification"</formula>
    </cfRule>
  </conditionalFormatting>
  <conditionalFormatting sqref="A53:A60">
    <cfRule type="expression" dxfId="378" priority="98">
      <formula>$C53="Option"</formula>
    </cfRule>
  </conditionalFormatting>
  <conditionalFormatting sqref="A56:A57">
    <cfRule type="expression" dxfId="377" priority="104">
      <formula>$C56="Option"</formula>
    </cfRule>
  </conditionalFormatting>
  <conditionalFormatting sqref="A61:A74">
    <cfRule type="expression" dxfId="376" priority="62">
      <formula>$C61="Option"</formula>
    </cfRule>
  </conditionalFormatting>
  <conditionalFormatting sqref="A63:A64 A68:A74">
    <cfRule type="expression" dxfId="375" priority="63">
      <formula>$F63="Fermeture"</formula>
    </cfRule>
    <cfRule type="expression" dxfId="374" priority="64">
      <formula>$F63="Modification"</formula>
    </cfRule>
    <cfRule type="expression" dxfId="373" priority="65">
      <formula>$F63="Création"</formula>
    </cfRule>
  </conditionalFormatting>
  <conditionalFormatting sqref="A65:A67">
    <cfRule type="expression" dxfId="372" priority="57">
      <formula>$F65="Modification"</formula>
    </cfRule>
    <cfRule type="expression" dxfId="371" priority="56">
      <formula>$F65="Fermeture"</formula>
    </cfRule>
    <cfRule type="expression" dxfId="370" priority="58">
      <formula>$F65="Création"</formula>
    </cfRule>
  </conditionalFormatting>
  <conditionalFormatting sqref="A67">
    <cfRule type="expression" dxfId="369" priority="55">
      <formula>$F67="Création"</formula>
    </cfRule>
    <cfRule type="expression" dxfId="368" priority="54">
      <formula>$F67="Modification"</formula>
    </cfRule>
    <cfRule type="expression" dxfId="367" priority="53">
      <formula>$F67="Fermeture"</formula>
    </cfRule>
  </conditionalFormatting>
  <conditionalFormatting sqref="A75:A82">
    <cfRule type="expression" dxfId="366" priority="37">
      <formula>$C75="Option"</formula>
    </cfRule>
  </conditionalFormatting>
  <conditionalFormatting sqref="A78:A79">
    <cfRule type="expression" dxfId="365" priority="43">
      <formula>$C78="Option"</formula>
    </cfRule>
  </conditionalFormatting>
  <conditionalFormatting sqref="A80:A102">
    <cfRule type="expression" dxfId="364" priority="4">
      <formula>$F80="Création"</formula>
    </cfRule>
    <cfRule type="expression" dxfId="363" priority="3">
      <formula>$F80="Modification"</formula>
    </cfRule>
    <cfRule type="expression" dxfId="362" priority="2">
      <formula>$F80="Fermeture"</formula>
    </cfRule>
  </conditionalFormatting>
  <conditionalFormatting sqref="A81:A82">
    <cfRule type="expression" dxfId="361" priority="28">
      <formula>$F81="Modification"</formula>
    </cfRule>
    <cfRule type="expression" dxfId="360" priority="29">
      <formula>$F81="Création"</formula>
    </cfRule>
    <cfRule type="expression" dxfId="359" priority="27">
      <formula>$F81="Fermeture"</formula>
    </cfRule>
  </conditionalFormatting>
  <conditionalFormatting sqref="A83:A1001">
    <cfRule type="expression" dxfId="358" priority="1">
      <formula>$C83="Option"</formula>
    </cfRule>
  </conditionalFormatting>
  <conditionalFormatting sqref="A22:B26">
    <cfRule type="expression" dxfId="357" priority="158">
      <formula>$F22="Modification"</formula>
    </cfRule>
    <cfRule type="expression" dxfId="356" priority="157">
      <formula>$F22="Fermeture"</formula>
    </cfRule>
    <cfRule type="expression" dxfId="355" priority="159">
      <formula>$F22="Création"</formula>
    </cfRule>
  </conditionalFormatting>
  <conditionalFormatting sqref="A30:B30">
    <cfRule type="expression" dxfId="354" priority="155">
      <formula>$F30="Création"</formula>
    </cfRule>
    <cfRule type="expression" dxfId="353" priority="153">
      <formula>$F30="Fermeture"</formula>
    </cfRule>
    <cfRule type="expression" dxfId="352" priority="154">
      <formula>$F30="Modification"</formula>
    </cfRule>
  </conditionalFormatting>
  <conditionalFormatting sqref="A39:B39">
    <cfRule type="expression" dxfId="351" priority="134">
      <formula>$F39="Fermeture"</formula>
    </cfRule>
    <cfRule type="expression" dxfId="350" priority="136">
      <formula>$F39="Création"</formula>
    </cfRule>
    <cfRule type="expression" dxfId="349" priority="135">
      <formula>$F39="Modification"</formula>
    </cfRule>
  </conditionalFormatting>
  <conditionalFormatting sqref="A63:B63">
    <cfRule type="expression" dxfId="348" priority="60">
      <formula>$F63="Modification"</formula>
    </cfRule>
    <cfRule type="expression" dxfId="347" priority="61">
      <formula>$F63="Création"</formula>
    </cfRule>
    <cfRule type="expression" dxfId="346" priority="59">
      <formula>$F63="Fermeture"</formula>
    </cfRule>
  </conditionalFormatting>
  <conditionalFormatting sqref="A33:C34">
    <cfRule type="expression" dxfId="345" priority="147">
      <formula>$F33="Fermeture"</formula>
    </cfRule>
    <cfRule type="expression" dxfId="344" priority="148">
      <formula>$F33="Modification"</formula>
    </cfRule>
    <cfRule type="expression" dxfId="343" priority="149">
      <formula>$F33="Création"</formula>
    </cfRule>
  </conditionalFormatting>
  <conditionalFormatting sqref="A58:D58">
    <cfRule type="expression" dxfId="342" priority="96">
      <formula>$F58="Création"</formula>
    </cfRule>
    <cfRule type="expression" dxfId="341" priority="95">
      <formula>$F58="Modification"</formula>
    </cfRule>
    <cfRule type="expression" dxfId="340" priority="94">
      <formula>$F58="Fermeture"</formula>
    </cfRule>
  </conditionalFormatting>
  <conditionalFormatting sqref="A80:D80">
    <cfRule type="expression" dxfId="339" priority="33">
      <formula>$F80="Fermeture"</formula>
    </cfRule>
    <cfRule type="expression" dxfId="338" priority="35">
      <formula>$F80="Création"</formula>
    </cfRule>
    <cfRule type="expression" dxfId="337" priority="34">
      <formula>$F80="Modification"</formula>
    </cfRule>
  </conditionalFormatting>
  <conditionalFormatting sqref="A53:I57">
    <cfRule type="expression" dxfId="336" priority="101">
      <formula>$F53="Création"</formula>
    </cfRule>
    <cfRule type="expression" dxfId="335" priority="100">
      <formula>$F53="Modification"</formula>
    </cfRule>
    <cfRule type="expression" dxfId="334" priority="99">
      <formula>$F53="Fermeture"</formula>
    </cfRule>
  </conditionalFormatting>
  <conditionalFormatting sqref="A75:I79">
    <cfRule type="expression" dxfId="333" priority="40">
      <formula>$F75="Création"</formula>
    </cfRule>
    <cfRule type="expression" dxfId="332" priority="39">
      <formula>$F75="Modification"</formula>
    </cfRule>
    <cfRule type="expression" dxfId="331" priority="38">
      <formula>$F75="Fermeture"</formula>
    </cfRule>
  </conditionalFormatting>
  <conditionalFormatting sqref="A59:J60">
    <cfRule type="expression" dxfId="330" priority="93">
      <formula>$F59="Création"</formula>
    </cfRule>
    <cfRule type="expression" dxfId="329" priority="92">
      <formula>$F59="Modification"</formula>
    </cfRule>
    <cfRule type="expression" dxfId="328" priority="91">
      <formula>$F59="Fermeture"</formula>
    </cfRule>
  </conditionalFormatting>
  <conditionalFormatting sqref="A81:J82">
    <cfRule type="expression" dxfId="327" priority="32">
      <formula>$F81="Création"</formula>
    </cfRule>
    <cfRule type="expression" dxfId="326" priority="31">
      <formula>$F81="Modification"</formula>
    </cfRule>
    <cfRule type="expression" dxfId="325" priority="30">
      <formula>$F81="Fermeture"</formula>
    </cfRule>
  </conditionalFormatting>
  <conditionalFormatting sqref="A45:N47">
    <cfRule type="expression" dxfId="324" priority="143">
      <formula>$F45="Fermeture"</formula>
    </cfRule>
    <cfRule type="expression" dxfId="323" priority="144">
      <formula>$F45="Modification"</formula>
    </cfRule>
    <cfRule type="expression" dxfId="322" priority="145">
      <formula>$F45="Création"</formula>
    </cfRule>
  </conditionalFormatting>
  <conditionalFormatting sqref="A56:N57 J53:N55 E58:N58 K59:N60">
    <cfRule type="expression" dxfId="321" priority="105">
      <formula>$F53="Fermeture"</formula>
    </cfRule>
  </conditionalFormatting>
  <conditionalFormatting sqref="A61:N62">
    <cfRule type="expression" dxfId="320" priority="78">
      <formula>$F61="Fermeture"</formula>
    </cfRule>
    <cfRule type="expression" dxfId="319" priority="79">
      <formula>$F61="Modification"</formula>
    </cfRule>
    <cfRule type="expression" dxfId="318" priority="80">
      <formula>$F61="Création"</formula>
    </cfRule>
  </conditionalFormatting>
  <conditionalFormatting sqref="A78:N79 J75:N77 E80:N80 K81:N82">
    <cfRule type="expression" dxfId="317" priority="44">
      <formula>$F75="Fermeture"</formula>
    </cfRule>
  </conditionalFormatting>
  <conditionalFormatting sqref="A1:O7 C8:O9 C10 E10 K10:O11 A12:O12 A13:H13 J13:O16 A14:F14 A15:H15 A16:F16 A17:O21 C22:O26 A27:O29 C30:O30 A31:O32 D33:O34 A35:O38 O39:O102 A103:O999">
    <cfRule type="expression" dxfId="316" priority="168">
      <formula>$F1="Création"</formula>
    </cfRule>
    <cfRule type="expression" dxfId="315" priority="167">
      <formula>$F1="Modification"</formula>
    </cfRule>
  </conditionalFormatting>
  <conditionalFormatting sqref="A1:O7 C8:O9 K10:O11 A12:O12 J13:O16 A17:O21 C22:O26 A27:O29 C30:O30 A31:O32 D33:O34 A35:O38 E10 A13:H13 A14:F14 A15:H15 A16:F16 A103:O999 C10 O39:O102">
    <cfRule type="expression" dxfId="314" priority="166">
      <formula>$F1="Fermeture"</formula>
    </cfRule>
  </conditionalFormatting>
  <conditionalFormatting sqref="B69">
    <cfRule type="expression" dxfId="313" priority="49">
      <formula>$F69="Création"</formula>
    </cfRule>
    <cfRule type="expression" dxfId="312" priority="48">
      <formula>$F69="Modification"</formula>
    </cfRule>
    <cfRule type="expression" dxfId="311" priority="47">
      <formula>$F69="Fermeture"</formula>
    </cfRule>
  </conditionalFormatting>
  <conditionalFormatting sqref="B72">
    <cfRule type="expression" dxfId="310" priority="52">
      <formula>$F72="Création"</formula>
    </cfRule>
    <cfRule type="expression" dxfId="309" priority="51">
      <formula>$F72="Modification"</formula>
    </cfRule>
    <cfRule type="expression" dxfId="308" priority="50">
      <formula>$F72="Fermeture"</formula>
    </cfRule>
  </conditionalFormatting>
  <conditionalFormatting sqref="B83">
    <cfRule type="expression" dxfId="307" priority="14">
      <formula>$F83="Fermeture"</formula>
    </cfRule>
    <cfRule type="expression" dxfId="306" priority="15">
      <formula>$F83="Modification"</formula>
    </cfRule>
    <cfRule type="expression" dxfId="305" priority="16">
      <formula>$F83="Création"</formula>
    </cfRule>
  </conditionalFormatting>
  <conditionalFormatting sqref="B84:M89 B90:F90 H90:M90 B91:M102">
    <cfRule type="expression" dxfId="304" priority="8">
      <formula>$F84="Création"</formula>
    </cfRule>
    <cfRule type="expression" dxfId="303" priority="7">
      <formula>$F84="Modification"</formula>
    </cfRule>
    <cfRule type="expression" dxfId="302" priority="6">
      <formula>$F84="Fermeture"</formula>
    </cfRule>
  </conditionalFormatting>
  <conditionalFormatting sqref="B41:N44">
    <cfRule type="expression" dxfId="301" priority="127">
      <formula>$F41="Fermeture"</formula>
    </cfRule>
    <cfRule type="expression" dxfId="300" priority="129">
      <formula>$F41="Création"</formula>
    </cfRule>
    <cfRule type="expression" dxfId="299" priority="128">
      <formula>$F41="Modification"</formula>
    </cfRule>
  </conditionalFormatting>
  <conditionalFormatting sqref="B48:N50">
    <cfRule type="expression" dxfId="298" priority="121">
      <formula>$F48="Fermeture"</formula>
    </cfRule>
    <cfRule type="expression" dxfId="297" priority="122">
      <formula>$F48="Modification"</formula>
    </cfRule>
    <cfRule type="expression" dxfId="296" priority="123">
      <formula>$F48="Création"</formula>
    </cfRule>
  </conditionalFormatting>
  <conditionalFormatting sqref="B51:N52">
    <cfRule type="expression" dxfId="295" priority="111">
      <formula>$F51="Modification"</formula>
    </cfRule>
    <cfRule type="expression" dxfId="294" priority="112">
      <formula>$F51="Création"</formula>
    </cfRule>
    <cfRule type="expression" dxfId="293" priority="110">
      <formula>$F51="Fermeture"</formula>
    </cfRule>
  </conditionalFormatting>
  <conditionalFormatting sqref="B64:N68 C69:N69 B70:N71 C72:N72">
    <cfRule type="expression" dxfId="292" priority="74">
      <formula>$F64="Création"</formula>
    </cfRule>
    <cfRule type="expression" dxfId="291" priority="73">
      <formula>$F64="Modification"</formula>
    </cfRule>
    <cfRule type="expression" dxfId="290" priority="72">
      <formula>$F64="Fermeture"</formula>
    </cfRule>
  </conditionalFormatting>
  <conditionalFormatting sqref="B73:N74">
    <cfRule type="expression" dxfId="289" priority="69">
      <formula>$F73="Modification"</formula>
    </cfRule>
    <cfRule type="expression" dxfId="288" priority="68">
      <formula>$F73="Fermeture"</formula>
    </cfRule>
    <cfRule type="expression" dxfId="287" priority="70">
      <formula>$F73="Création"</formula>
    </cfRule>
  </conditionalFormatting>
  <conditionalFormatting sqref="C39:N39 A40:N40">
    <cfRule type="expression" dxfId="286" priority="141">
      <formula>$F39="Modification"</formula>
    </cfRule>
    <cfRule type="expression" dxfId="285" priority="140">
      <formula>$F39="Fermeture"</formula>
    </cfRule>
    <cfRule type="expression" dxfId="284" priority="142">
      <formula>$F39="Création"</formula>
    </cfRule>
  </conditionalFormatting>
  <conditionalFormatting sqref="C63:N63">
    <cfRule type="expression" dxfId="283" priority="76">
      <formula>$F63="Modification"</formula>
    </cfRule>
    <cfRule type="expression" dxfId="282" priority="75">
      <formula>$F63="Fermeture"</formula>
    </cfRule>
    <cfRule type="expression" dxfId="281" priority="77">
      <formula>$F63="Création"</formula>
    </cfRule>
  </conditionalFormatting>
  <conditionalFormatting sqref="C83:N83">
    <cfRule type="expression" dxfId="280" priority="20">
      <formula>$F83="Modification"</formula>
    </cfRule>
    <cfRule type="expression" dxfId="279" priority="19">
      <formula>$F83="Fermeture"</formula>
    </cfRule>
    <cfRule type="expression" dxfId="278" priority="21">
      <formula>$F83="Création"</formula>
    </cfRule>
  </conditionalFormatting>
  <conditionalFormatting sqref="D12:E102 G84:M89 H90:M90 G91:M102">
    <cfRule type="expression" dxfId="277" priority="5">
      <formula>$C12="Option"</formula>
    </cfRule>
  </conditionalFormatting>
  <conditionalFormatting sqref="D56:E57 G56:N58">
    <cfRule type="expression" dxfId="276" priority="102">
      <formula>$C56="Option"</formula>
    </cfRule>
  </conditionalFormatting>
  <conditionalFormatting sqref="D78:E79 G78:N80">
    <cfRule type="expression" dxfId="275" priority="41">
      <formula>$C78="Option"</formula>
    </cfRule>
  </conditionalFormatting>
  <conditionalFormatting sqref="D102:E1001 G102:N1001 N84:N101">
    <cfRule type="expression" dxfId="274" priority="9">
      <formula>$C84="Option"</formula>
    </cfRule>
  </conditionalFormatting>
  <conditionalFormatting sqref="G12:N57">
    <cfRule type="expression" dxfId="273" priority="97">
      <formula>$C12="Option"</formula>
    </cfRule>
  </conditionalFormatting>
  <conditionalFormatting sqref="G59:N79">
    <cfRule type="expression" dxfId="272" priority="36">
      <formula>$C59="Option"</formula>
    </cfRule>
  </conditionalFormatting>
  <conditionalFormatting sqref="G81:N83">
    <cfRule type="expression" dxfId="271" priority="17">
      <formula>$C81="Option"</formula>
    </cfRule>
  </conditionalFormatting>
  <conditionalFormatting sqref="J53:N55 A56:N57 E58:N58 K59:N60">
    <cfRule type="expression" dxfId="270" priority="107">
      <formula>$F53="Création"</formula>
    </cfRule>
    <cfRule type="expression" dxfId="269" priority="106">
      <formula>$F53="Modification"</formula>
    </cfRule>
  </conditionalFormatting>
  <conditionalFormatting sqref="J75:N79 A78:I79 E80:N80 K81:N82">
    <cfRule type="expression" dxfId="268" priority="46">
      <formula>$F75="Création"</formula>
    </cfRule>
    <cfRule type="expression" dxfId="267" priority="45">
      <formula>$F75="Modification"</formula>
    </cfRule>
  </conditionalFormatting>
  <conditionalFormatting sqref="N1:N38">
    <cfRule type="expression" dxfId="266" priority="165">
      <formula>$M1="Porteuse"</formula>
    </cfRule>
  </conditionalFormatting>
  <conditionalFormatting sqref="N39:N40">
    <cfRule type="expression" dxfId="265" priority="137">
      <formula>$F39="Fermeture"</formula>
    </cfRule>
    <cfRule type="expression" dxfId="264" priority="138">
      <formula>$F39="Modification"</formula>
    </cfRule>
    <cfRule type="expression" dxfId="263" priority="139">
      <formula>$F39="Création"</formula>
    </cfRule>
  </conditionalFormatting>
  <conditionalFormatting sqref="N39:N52">
    <cfRule type="expression" dxfId="262" priority="120">
      <formula>$M39="Porteuse"</formula>
    </cfRule>
  </conditionalFormatting>
  <conditionalFormatting sqref="N53:N60">
    <cfRule type="expression" dxfId="261" priority="103">
      <formula>$M53="Porteuse"</formula>
    </cfRule>
  </conditionalFormatting>
  <conditionalFormatting sqref="N61:N74">
    <cfRule type="expression" dxfId="260" priority="71">
      <formula>$M61="Porteuse"</formula>
    </cfRule>
  </conditionalFormatting>
  <conditionalFormatting sqref="N75:N82">
    <cfRule type="expression" dxfId="259" priority="42">
      <formula>$M75="Porteuse"</formula>
    </cfRule>
  </conditionalFormatting>
  <conditionalFormatting sqref="N83">
    <cfRule type="expression" dxfId="258" priority="18">
      <formula>$M83="Porteuse"</formula>
    </cfRule>
  </conditionalFormatting>
  <conditionalFormatting sqref="N84:N101 B102:N102">
    <cfRule type="expression" dxfId="257" priority="13">
      <formula>$F84="Création"</formula>
    </cfRule>
    <cfRule type="expression" dxfId="256" priority="12">
      <formula>$F84="Modification"</formula>
    </cfRule>
    <cfRule type="expression" dxfId="255" priority="11">
      <formula>$F84="Fermeture"</formula>
    </cfRule>
  </conditionalFormatting>
  <conditionalFormatting sqref="N84:N999">
    <cfRule type="expression" dxfId="254" priority="10">
      <formula>$M84="Porteuse"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="84" zoomScaleNormal="55" zoomScalePageLayoutView="55" workbookViewId="0">
      <selection activeCell="D30" sqref="D30:I30"/>
    </sheetView>
  </sheetViews>
  <sheetFormatPr baseColWidth="10" defaultColWidth="11.42578125" defaultRowHeight="15"/>
  <cols>
    <col min="1" max="1" width="70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4.45" customHeight="1">
      <c r="A7" s="140" t="s">
        <v>363</v>
      </c>
      <c r="B7" s="137" t="str">
        <f>'Fiche Générale'!B3</f>
        <v>Portail_SHS</v>
      </c>
      <c r="C7" s="161" t="s">
        <v>364</v>
      </c>
      <c r="D7" s="140"/>
      <c r="E7" s="160" t="str">
        <f>'Fiche Générale'!B4</f>
        <v>Sciences de l'éducation et de la formation</v>
      </c>
      <c r="F7" s="137"/>
      <c r="G7" s="140" t="s">
        <v>365</v>
      </c>
      <c r="H7" s="98" t="str">
        <f>'Fiche Générale'!B5</f>
        <v>Code à créer dans Apogée</v>
      </c>
      <c r="I7" s="98"/>
      <c r="J7" s="33"/>
      <c r="K7" s="18"/>
    </row>
    <row r="8" spans="1:19" ht="14.45" customHeight="1">
      <c r="A8" s="140"/>
      <c r="B8" s="137"/>
      <c r="C8" s="161"/>
      <c r="D8" s="140"/>
      <c r="E8" s="160"/>
      <c r="F8" s="137"/>
      <c r="G8" s="140"/>
      <c r="H8" s="98"/>
      <c r="I8" s="98"/>
      <c r="J8" s="33"/>
      <c r="K8" s="18"/>
    </row>
    <row r="9" spans="1:19" ht="14.45" customHeight="1">
      <c r="A9" s="140"/>
      <c r="B9" s="137"/>
      <c r="C9" s="161"/>
      <c r="D9" s="140"/>
      <c r="E9" s="160"/>
      <c r="F9" s="137"/>
      <c r="G9" s="140"/>
      <c r="H9" s="98"/>
      <c r="I9" s="98"/>
      <c r="J9" s="33"/>
      <c r="K9" s="18"/>
    </row>
    <row r="10" spans="1:19" ht="14.45" customHeight="1">
      <c r="A10" s="140"/>
      <c r="B10" s="137"/>
      <c r="C10" s="153" t="s">
        <v>205</v>
      </c>
      <c r="D10" s="153"/>
      <c r="E10" s="162">
        <f>'Fiche Générale'!B9</f>
        <v>0</v>
      </c>
      <c r="F10" s="162"/>
      <c r="G10" s="162"/>
      <c r="H10" s="162"/>
      <c r="I10" s="162"/>
      <c r="J10" s="33"/>
      <c r="K10" s="18"/>
    </row>
    <row r="11" spans="1:19" ht="14.45" customHeight="1">
      <c r="A11" s="140"/>
      <c r="B11" s="137"/>
      <c r="C11" s="153"/>
      <c r="D11" s="153"/>
      <c r="E11" s="162"/>
      <c r="F11" s="162"/>
      <c r="G11" s="162"/>
      <c r="H11" s="162"/>
      <c r="I11" s="162"/>
      <c r="J11" s="33"/>
      <c r="K11" s="18"/>
    </row>
    <row r="12" spans="1:19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</row>
    <row r="13" spans="1:19">
      <c r="A13" s="169" t="s">
        <v>206</v>
      </c>
      <c r="B13" s="97" t="str">
        <f>'S2 Maquette'!B13</f>
        <v>1ère année de Portail</v>
      </c>
      <c r="C13" s="97"/>
      <c r="D13" s="169" t="s">
        <v>368</v>
      </c>
      <c r="E13" s="182">
        <f>'S2 Maquette'!E13</f>
        <v>0</v>
      </c>
      <c r="F13" s="182"/>
      <c r="G13" s="182"/>
      <c r="I13" s="35"/>
      <c r="J13" s="35"/>
      <c r="M13" s="135"/>
      <c r="N13" s="136"/>
      <c r="O13" s="173"/>
      <c r="P13" s="135"/>
      <c r="Q13" s="136"/>
      <c r="R13" s="136"/>
      <c r="S13" s="173"/>
    </row>
    <row r="14" spans="1:19">
      <c r="A14" s="171"/>
      <c r="B14" s="97"/>
      <c r="C14" s="97"/>
      <c r="D14" s="171"/>
      <c r="E14" s="182"/>
      <c r="F14" s="182"/>
      <c r="G14" s="182"/>
      <c r="I14" s="35"/>
      <c r="J14" s="35"/>
      <c r="M14" s="132" t="s">
        <v>369</v>
      </c>
      <c r="N14" s="133" t="s">
        <v>370</v>
      </c>
      <c r="O14" s="172"/>
      <c r="P14" s="138"/>
      <c r="Q14" s="176"/>
      <c r="R14" s="183"/>
      <c r="S14" s="169"/>
    </row>
    <row r="15" spans="1:19">
      <c r="A15" s="169" t="s">
        <v>371</v>
      </c>
      <c r="B15" s="100" t="str">
        <f>'S2 Maquette'!B15</f>
        <v>Semestre 2</v>
      </c>
      <c r="C15" s="101"/>
      <c r="D15" s="169" t="s">
        <v>372</v>
      </c>
      <c r="E15" s="182">
        <f>'S2 Maquette'!E15:F16</f>
        <v>0</v>
      </c>
      <c r="F15" s="182"/>
      <c r="G15" s="182"/>
      <c r="I15" s="35"/>
      <c r="J15" s="35"/>
      <c r="M15" s="132"/>
      <c r="N15" s="179"/>
      <c r="O15" s="180"/>
      <c r="P15" s="138"/>
      <c r="Q15" s="177"/>
      <c r="R15" s="183"/>
      <c r="S15" s="170"/>
    </row>
    <row r="16" spans="1:19">
      <c r="A16" s="171"/>
      <c r="B16" s="103"/>
      <c r="C16" s="104"/>
      <c r="D16" s="171"/>
      <c r="E16" s="182"/>
      <c r="F16" s="182"/>
      <c r="G16" s="182"/>
      <c r="I16" s="35"/>
      <c r="J16" s="35"/>
      <c r="M16" s="132"/>
      <c r="N16" s="179"/>
      <c r="O16" s="180"/>
      <c r="P16" s="138"/>
      <c r="Q16" s="177"/>
      <c r="R16" s="183"/>
      <c r="S16" s="170"/>
    </row>
    <row r="17" spans="1:23">
      <c r="L17" s="14"/>
      <c r="M17" s="132"/>
      <c r="N17" s="135"/>
      <c r="O17" s="173"/>
      <c r="P17" s="138"/>
      <c r="Q17" s="178"/>
      <c r="R17" s="183"/>
      <c r="S17" s="171"/>
    </row>
    <row r="18" spans="1:23" ht="59.45" customHeight="1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  <c r="W18"/>
    </row>
    <row r="19" spans="1:23" ht="30.6" customHeight="1">
      <c r="A19" s="8" t="str">
        <f>'S2 Maquette'!B19</f>
        <v>Compétences transversales S2</v>
      </c>
      <c r="B19" s="38" t="str">
        <f>'S2 Maquette'!C19</f>
        <v>UE</v>
      </c>
      <c r="C19" s="55">
        <f>'S2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'S2 Maquette'!B20</f>
        <v>Compétences numériques 1</v>
      </c>
      <c r="B20" s="38" t="str">
        <f>'S2 Maquette'!C20</f>
        <v>ECUE</v>
      </c>
      <c r="C20" s="55">
        <f>'S2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'S2 Maquette'!B21</f>
        <v>Compétences pré-professionnalisation 1</v>
      </c>
      <c r="B21" s="38" t="str">
        <f>'S2 Maquette'!C21</f>
        <v>ECUE</v>
      </c>
      <c r="C21" s="55">
        <f>'S2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'S2 Maquette'!B22</f>
        <v>Langue Vivante-2</v>
      </c>
      <c r="B22" s="38" t="str">
        <f>'S2 Maquette'!C22</f>
        <v>ECUE</v>
      </c>
      <c r="C22" s="55">
        <f>'S2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'S2 Maquette'!B23</f>
        <v>Min 1 Max 1</v>
      </c>
      <c r="B23" s="38" t="str">
        <f>'S2 Maquette'!C23</f>
        <v>OPTION</v>
      </c>
      <c r="C23" s="61">
        <f>'S2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'S2 Maquette'!B24</f>
        <v>Anglais 2</v>
      </c>
      <c r="B24" s="38" t="str">
        <f>'S2 Maquette'!C24</f>
        <v>ECUE</v>
      </c>
      <c r="C24" s="61">
        <f>'S2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'S2 Maquette'!B25</f>
        <v>Espagnol</v>
      </c>
      <c r="B25" s="38" t="str">
        <f>'S2 Maquette'!C25</f>
        <v>ECUE</v>
      </c>
      <c r="C25" s="61">
        <f>'S2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'S2 Maquette'!B26</f>
        <v>Italien</v>
      </c>
      <c r="B26" s="38" t="str">
        <f>'S2 Maquette'!C26</f>
        <v>ECUE</v>
      </c>
      <c r="C26" s="61">
        <f>'S2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'S2 Maquette'!B27</f>
        <v xml:space="preserve">UE Disciplinaire Introduction aux SEF 2 (2) </v>
      </c>
      <c r="B27" s="41" t="str">
        <f>'S2 Maquette'!C27</f>
        <v>UE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95" t="s">
        <v>389</v>
      </c>
      <c r="J27" s="67" t="s">
        <v>391</v>
      </c>
      <c r="K27" s="37"/>
      <c r="L27" s="37"/>
      <c r="M27" s="37"/>
      <c r="N27" s="37"/>
      <c r="O27" s="37"/>
      <c r="P27" s="37"/>
      <c r="Q27" s="96" t="s">
        <v>9</v>
      </c>
      <c r="R27" s="37"/>
      <c r="S27" s="37"/>
      <c r="T27" s="42"/>
      <c r="W27"/>
    </row>
    <row r="28" spans="1:23" ht="30.6" customHeight="1">
      <c r="A28" s="41" t="str">
        <f>'S2 Maquette'!B28</f>
        <v>Théorie de l'éducation et de la formation</v>
      </c>
      <c r="B28" s="41" t="str">
        <f>'S2 Maquette'!C28</f>
        <v>ECUE</v>
      </c>
      <c r="C28" s="39"/>
      <c r="D28" s="93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37" t="s">
        <v>389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'S2 Maquette'!B29</f>
        <v>Approches pluridisciplinaires en sciences de l'éducation et de la formation</v>
      </c>
      <c r="B29" s="41" t="str">
        <f>'S2 Maquette'!C29</f>
        <v>ECUE</v>
      </c>
      <c r="C29" s="39"/>
      <c r="D29" s="93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37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9"/>
      <c r="T29" s="42"/>
      <c r="W29"/>
    </row>
    <row r="30" spans="1:23" ht="30.6" customHeight="1">
      <c r="A30" s="41" t="str">
        <f>'S2 Maquette'!B30</f>
        <v>UE Découverte dans la mention (SEF)  : UED SEF 3 Découverte du champ des SEF (2)</v>
      </c>
      <c r="B30" s="41" t="str">
        <f>'S2 Maquette'!C30</f>
        <v>UE</v>
      </c>
      <c r="C30" s="39"/>
      <c r="D30" s="93">
        <v>1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95" t="s">
        <v>389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'S2 Maquette'!B31</f>
        <v xml:space="preserve">Méthodes d'enquête quantitatives en SEF </v>
      </c>
      <c r="B31" s="41" t="str">
        <f>'S2 Maquette'!C31</f>
        <v>ECUE</v>
      </c>
      <c r="C31" s="39"/>
      <c r="D31" s="93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9</v>
      </c>
      <c r="R31" s="37">
        <v>2</v>
      </c>
      <c r="S31" s="37"/>
      <c r="T31" s="42"/>
      <c r="W31"/>
    </row>
    <row r="32" spans="1:23" ht="30.6" customHeight="1">
      <c r="A32" s="41" t="str">
        <f>'S2 Maquette'!B32</f>
        <v xml:space="preserve">Méthodes d'enquête qualitatives en SEF </v>
      </c>
      <c r="B32" s="41" t="str">
        <f>'S2 Maquette'!C32</f>
        <v>ECUE</v>
      </c>
      <c r="C32" s="39"/>
      <c r="D32" s="93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95" t="s">
        <v>389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'S2 Maquette'!B33</f>
        <v xml:space="preserve">UE Découverte dans la mention (SEF) ou dans le Portail </v>
      </c>
      <c r="B33" s="41" t="str">
        <f>'S2 Maquette'!C33</f>
        <v>BLOC</v>
      </c>
      <c r="C33" s="39"/>
      <c r="D33" s="93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95" t="s">
        <v>389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'S2 Maquette'!B34</f>
        <v>Min 1 Max 1</v>
      </c>
      <c r="B34" s="41" t="str">
        <f>'S2 Maquette'!C34</f>
        <v>OPTION</v>
      </c>
      <c r="C34" s="39"/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'S2 Maquette'!B35</f>
        <v>UE Découverte dans la mention (SEF) : UED SEF 4 : Culture et Éducation</v>
      </c>
      <c r="B35" s="41" t="str">
        <f>'S2 Maquette'!C35</f>
        <v>UE</v>
      </c>
      <c r="C35" s="39"/>
      <c r="D35" s="93">
        <v>2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 t="s">
        <v>389</v>
      </c>
      <c r="J35" s="37"/>
      <c r="K35" s="79"/>
      <c r="L35" s="79"/>
      <c r="M35" s="79"/>
      <c r="N35" s="79"/>
      <c r="O35" s="79"/>
      <c r="P35" s="79"/>
      <c r="Q35" s="79"/>
      <c r="R35" s="79"/>
      <c r="S35" s="37"/>
      <c r="T35" s="42"/>
      <c r="W35"/>
    </row>
    <row r="36" spans="1:23" ht="30.6" customHeight="1">
      <c r="A36" s="41" t="str">
        <f>'S2 Maquette'!B36</f>
        <v>Culture scientifique et technologique 1</v>
      </c>
      <c r="B36" s="41" t="str">
        <f>'S2 Maquette'!C36</f>
        <v>ECUE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79" t="s">
        <v>8</v>
      </c>
      <c r="L36" s="79"/>
      <c r="M36" s="79">
        <v>2</v>
      </c>
      <c r="N36" s="79" t="s">
        <v>485</v>
      </c>
      <c r="O36" s="79"/>
      <c r="P36" s="79" t="s">
        <v>16</v>
      </c>
      <c r="Q36" s="79" t="s">
        <v>9</v>
      </c>
      <c r="R36" s="79">
        <v>2</v>
      </c>
      <c r="S36" s="37"/>
      <c r="T36" s="42"/>
      <c r="W36"/>
    </row>
    <row r="37" spans="1:23" ht="30.6" customHeight="1">
      <c r="A37" s="41" t="str">
        <f>'S2 Maquette'!B37</f>
        <v>Éducation artistique et culturelle</v>
      </c>
      <c r="B37" s="41" t="str">
        <f>'S2 Maquette'!C37</f>
        <v>ECUE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37" t="s">
        <v>389</v>
      </c>
      <c r="J37" s="37"/>
      <c r="K37" s="79" t="s">
        <v>8</v>
      </c>
      <c r="L37" s="79"/>
      <c r="M37" s="79">
        <v>2</v>
      </c>
      <c r="N37" s="79" t="s">
        <v>9</v>
      </c>
      <c r="O37" s="79"/>
      <c r="P37" s="79" t="s">
        <v>16</v>
      </c>
      <c r="Q37" s="79" t="s">
        <v>9</v>
      </c>
      <c r="R37" s="79">
        <v>2</v>
      </c>
      <c r="S37" s="37"/>
      <c r="T37" s="42"/>
      <c r="W37"/>
    </row>
    <row r="38" spans="1:23" ht="30.6" customHeight="1">
      <c r="A38" s="41" t="str">
        <f>'S2 Maquette'!B38</f>
        <v>Les éducations à (numérique, santé, développement durable, etc.) 1</v>
      </c>
      <c r="B38" s="41" t="str">
        <f>'S2 Maquette'!C38</f>
        <v>ECUE</v>
      </c>
      <c r="C38" s="39"/>
      <c r="D38" s="93">
        <v>1</v>
      </c>
      <c r="E38" s="93" t="s">
        <v>389</v>
      </c>
      <c r="F38" s="93" t="s">
        <v>389</v>
      </c>
      <c r="G38" s="95" t="s">
        <v>389</v>
      </c>
      <c r="H38" s="95" t="s">
        <v>389</v>
      </c>
      <c r="I38" s="37" t="s">
        <v>389</v>
      </c>
      <c r="J38" s="37"/>
      <c r="K38" s="79" t="s">
        <v>8</v>
      </c>
      <c r="L38" s="79"/>
      <c r="M38" s="79">
        <v>2</v>
      </c>
      <c r="N38" s="79" t="s">
        <v>9</v>
      </c>
      <c r="O38" s="79"/>
      <c r="P38" s="79" t="s">
        <v>16</v>
      </c>
      <c r="Q38" s="79" t="s">
        <v>9</v>
      </c>
      <c r="R38" s="79">
        <v>2</v>
      </c>
      <c r="S38" s="37"/>
      <c r="T38" s="42"/>
      <c r="W38"/>
    </row>
    <row r="39" spans="1:23" ht="30.6" customHeight="1">
      <c r="A39" s="41" t="str">
        <f>'S2 Maquette'!B39</f>
        <v xml:space="preserve">UE Découverte dans le Portail </v>
      </c>
      <c r="B39" s="41" t="str">
        <f>'S2 Maquette'!C39</f>
        <v>BLOC</v>
      </c>
      <c r="C39" s="39"/>
      <c r="D39" s="93">
        <v>1</v>
      </c>
      <c r="E39" s="93" t="s">
        <v>389</v>
      </c>
      <c r="F39" s="93" t="s">
        <v>389</v>
      </c>
      <c r="G39" s="95" t="s">
        <v>389</v>
      </c>
      <c r="H39" s="95" t="s">
        <v>389</v>
      </c>
      <c r="I39" s="95" t="s">
        <v>389</v>
      </c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'S2 Maquette'!B40</f>
        <v>Min 1 Max 1</v>
      </c>
      <c r="B40" s="41" t="str">
        <f>'S2 Maquette'!C40</f>
        <v>OPTION</v>
      </c>
      <c r="C40" s="39"/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'S2 Maquette'!B41</f>
        <v>UE découverte SHAE</v>
      </c>
      <c r="B41" s="41" t="str">
        <f>'S2 Maquette'!C41</f>
        <v>UE</v>
      </c>
      <c r="C41" s="39"/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'S2 Maquette'!B42</f>
        <v>Min 1 Max 1</v>
      </c>
      <c r="B42" s="41" t="str">
        <f>'S2 Maquette'!C42</f>
        <v>OPTION</v>
      </c>
      <c r="C42" s="39"/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'S2 Maquette'!B43</f>
        <v>UED Ethnologie 3 : Notions et concepts clés 2</v>
      </c>
      <c r="B43" s="41" t="str">
        <f>'S2 Maquette'!C43</f>
        <v>UE</v>
      </c>
      <c r="C43" s="39"/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'S2 Maquette'!B44</f>
        <v>UED Ethnologie 4 : Interculturalité : Regards croisés 2</v>
      </c>
      <c r="B44" s="41" t="str">
        <f>'S2 Maquette'!C44</f>
        <v>UE</v>
      </c>
      <c r="C44" s="39"/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'S2 Maquette'!B45</f>
        <v>UE découverte géographie</v>
      </c>
      <c r="B45" s="41" t="str">
        <f>'S2 Maquette'!C45</f>
        <v>UE</v>
      </c>
      <c r="C45" s="39">
        <f>'S2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'S2 Maquette'!B46</f>
        <v>Min 1 Max 1</v>
      </c>
      <c r="B46" s="41" t="str">
        <f>'S2 Maquette'!C46</f>
        <v>OPTION</v>
      </c>
      <c r="C46" s="39">
        <f>'S2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'S2 Maquette'!B47</f>
        <v>UED géographie 3</v>
      </c>
      <c r="B47" s="41" t="str">
        <f>'S2 Maquette'!C47</f>
        <v>UE</v>
      </c>
      <c r="C47" s="39">
        <f>'S2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'S2 Maquette'!B48</f>
        <v>Géographie humaine (urbaine et rurale)</v>
      </c>
      <c r="B48" s="41" t="str">
        <f>'S2 Maquette'!C48</f>
        <v>ECUE</v>
      </c>
      <c r="C48" s="39">
        <f>'S2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'S2 Maquette'!B49</f>
        <v>Climatologie générale</v>
      </c>
      <c r="B49" s="41" t="str">
        <f>'S2 Maquette'!C49</f>
        <v>ECUE</v>
      </c>
      <c r="C49" s="39">
        <f>'S2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'S2 Maquette'!B50</f>
        <v>UED géographie 4 : géographie appliquée aménagement 1</v>
      </c>
      <c r="B50" s="41" t="str">
        <f>'S2 Maquette'!C50</f>
        <v>UE</v>
      </c>
      <c r="C50" s="39">
        <f>'S2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'S2 Maquette'!B51</f>
        <v>Biogeographie</v>
      </c>
      <c r="B51" s="41" t="str">
        <f>'S2 Maquette'!C51</f>
        <v>ECUE</v>
      </c>
      <c r="C51" s="39">
        <f>'S2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'S2 Maquette'!B52</f>
        <v>Géographie des littoraux</v>
      </c>
      <c r="B52" s="41" t="str">
        <f>'S2 Maquette'!C52</f>
        <v>ECUE</v>
      </c>
      <c r="C52" s="39">
        <f>'S2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'S2 Maquette'!B53</f>
        <v>UE Découverte Sociologie</v>
      </c>
      <c r="B53" s="41" t="str">
        <f>'S2 Maquette'!C53</f>
        <v>UE</v>
      </c>
      <c r="C53" s="39">
        <f>'S2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>
        <f>'S2 Maquette'!B54</f>
        <v>0</v>
      </c>
      <c r="B54" s="41" t="str">
        <f>'S2 Maquette'!C54</f>
        <v>OPTION</v>
      </c>
      <c r="C54" s="39">
        <f>'S2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'S2 Maquette'!B55</f>
        <v>UED Sociologie 3</v>
      </c>
      <c r="B55" s="41" t="str">
        <f>'S2 Maquette'!C55</f>
        <v>UE</v>
      </c>
      <c r="C55" s="39">
        <f>'S2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'S2 Maquette'!B56</f>
        <v>Genre et sociétés</v>
      </c>
      <c r="B56" s="41" t="str">
        <f>'S2 Maquette'!C56</f>
        <v>ECUE</v>
      </c>
      <c r="C56" s="39">
        <f>'S2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'S2 Maquette'!B57</f>
        <v>Environnement et sociétés</v>
      </c>
      <c r="B57" s="41" t="str">
        <f>'S2 Maquette'!C57</f>
        <v>ECUE</v>
      </c>
      <c r="C57" s="39">
        <f>'S2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'S2 Maquette'!B58</f>
        <v>UED Sociologie 4</v>
      </c>
      <c r="B58" s="41" t="str">
        <f>'S2 Maquette'!C58</f>
        <v>UE</v>
      </c>
      <c r="C58" s="39">
        <f>'S2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'S2 Maquette'!B59</f>
        <v>Grands ouvrages 2</v>
      </c>
      <c r="B59" s="41" t="str">
        <f>'S2 Maquette'!C59</f>
        <v>ECUE</v>
      </c>
      <c r="C59" s="39" t="str">
        <f>'S2 Maquette'!F59</f>
        <v>Création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'S2 Maquette'!B60</f>
        <v>Méthodologies sociologiques 2</v>
      </c>
      <c r="B60" s="41" t="str">
        <f>'S2 Maquette'!C60</f>
        <v>ECUE</v>
      </c>
      <c r="C60" s="39" t="str">
        <f>'S2 Maquette'!F60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'S2 Maquette'!B61</f>
        <v>UE découverte Histoire</v>
      </c>
      <c r="B61" s="41" t="str">
        <f>'S2 Maquette'!C61</f>
        <v>UE</v>
      </c>
      <c r="C61" s="39">
        <f>'S2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'S2 Maquette'!B62</f>
        <v>ECUE Découverte Histoire 5 : la cité et l'historien 1</v>
      </c>
      <c r="B62" s="41" t="str">
        <f>'S2 Maquette'!C62</f>
        <v>BLOC</v>
      </c>
      <c r="C62" s="39" t="str">
        <f>'S2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'S2 Maquette'!B63</f>
        <v>Min 1 Max 1</v>
      </c>
      <c r="B63" s="41" t="str">
        <f>'S2 Maquette'!C63</f>
        <v>OPTION</v>
      </c>
      <c r="C63" s="39">
        <f>'S2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'S2 Maquette'!B64</f>
        <v>la cité et l'historien (histoire ancienne et médiévale)</v>
      </c>
      <c r="B64" s="41" t="str">
        <f>'S2 Maquette'!C64</f>
        <v>ECUE</v>
      </c>
      <c r="C64" s="39" t="str">
        <f>'S2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'S2 Maquette'!B65</f>
        <v>la cité et l'historien (histoire moderne et contemporaine)</v>
      </c>
      <c r="B65" s="41" t="str">
        <f>'S2 Maquette'!C65</f>
        <v>ECUE</v>
      </c>
      <c r="C65" s="39" t="str">
        <f>'S2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'S2 Maquette'!B66</f>
        <v>ECUE Découverte Histoire 6 : thématiques périodiques 3</v>
      </c>
      <c r="B66" s="41" t="str">
        <f>'S2 Maquette'!C66</f>
        <v>BLOC</v>
      </c>
      <c r="C66" s="39" t="str">
        <f>'S2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'S2 Maquette'!B67</f>
        <v>Min 1 Max 1</v>
      </c>
      <c r="B67" s="41" t="str">
        <f>'S2 Maquette'!C67</f>
        <v>OPTION</v>
      </c>
      <c r="C67" s="39">
        <f>'S2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'S2 Maquette'!B68</f>
        <v>UED14 Préhistoire</v>
      </c>
      <c r="B68" s="41" t="str">
        <f>'S2 Maquette'!C68</f>
        <v>ECUE</v>
      </c>
      <c r="C68" s="39">
        <f>'S2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'S2 Maquette'!B69</f>
        <v>UED15 Histoire ancienne</v>
      </c>
      <c r="B69" s="41" t="str">
        <f>'S2 Maquette'!C69</f>
        <v>ECUE</v>
      </c>
      <c r="C69" s="39">
        <f>'S2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'S2 Maquette'!B70</f>
        <v>UED16 Histoire ancienne</v>
      </c>
      <c r="B70" s="41" t="str">
        <f>'S2 Maquette'!C70</f>
        <v>ECUE</v>
      </c>
      <c r="C70" s="39">
        <f>'S2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'S2 Maquette'!B71</f>
        <v>UED17 Histoire ancienne</v>
      </c>
      <c r="B71" s="41" t="str">
        <f>'S2 Maquette'!C71</f>
        <v>ECUE</v>
      </c>
      <c r="C71" s="39">
        <f>'S2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'S2 Maquette'!B72</f>
        <v>UED18 Histoire médiévale</v>
      </c>
      <c r="B72" s="41" t="str">
        <f>'S2 Maquette'!C72</f>
        <v>ECUE</v>
      </c>
      <c r="C72" s="39">
        <f>'S2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'S2 Maquette'!B73</f>
        <v>UED19 Histoire médiévale</v>
      </c>
      <c r="B73" s="41" t="str">
        <f>'S2 Maquette'!C73</f>
        <v>ECUE</v>
      </c>
      <c r="C73" s="39">
        <f>'S2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'S2 Maquette'!B74</f>
        <v>UED20 Histoire médiévale</v>
      </c>
      <c r="B74" s="41" t="str">
        <f>'S2 Maquette'!C74</f>
        <v>ECUE</v>
      </c>
      <c r="C74" s="39">
        <f>'S2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'S2 Maquette'!B75</f>
        <v xml:space="preserve">UED21 Histoire moderne </v>
      </c>
      <c r="B75" s="41" t="str">
        <f>'S2 Maquette'!C75</f>
        <v>ECUE</v>
      </c>
      <c r="C75" s="39">
        <f>'S2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'S2 Maquette'!B76</f>
        <v xml:space="preserve">UED22 Histoire moderne </v>
      </c>
      <c r="B76" s="41" t="str">
        <f>'S2 Maquette'!C76</f>
        <v>ECUE</v>
      </c>
      <c r="C76" s="39">
        <f>'S2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'S2 Maquette'!B77</f>
        <v>UED23 Histoire moderne</v>
      </c>
      <c r="B77" s="41" t="str">
        <f>'S2 Maquette'!C77</f>
        <v>ECUE</v>
      </c>
      <c r="C77" s="39">
        <f>'S2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'S2 Maquette'!B78</f>
        <v>UED24  Histoire contemporaine</v>
      </c>
      <c r="B78" s="41" t="str">
        <f>'S2 Maquette'!C78</f>
        <v>ECUE</v>
      </c>
      <c r="C78" s="39">
        <f>'S2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'S2 Maquette'!B79</f>
        <v>UED25 Histoire contemporaine</v>
      </c>
      <c r="B79" s="41" t="str">
        <f>'S2 Maquette'!C79</f>
        <v>ECUE</v>
      </c>
      <c r="C79" s="39">
        <f>'S2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'S2 Maquette'!B80</f>
        <v>UED26 Histoire contemporaine</v>
      </c>
      <c r="B80" s="41" t="str">
        <f>'S2 Maquette'!C80</f>
        <v>ECUE</v>
      </c>
      <c r="C80" s="39">
        <f>'S2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'S2 Maquette'!B81</f>
        <v xml:space="preserve">UE Découverte dans le Portail </v>
      </c>
      <c r="B81" s="41" t="str">
        <f>'S2 Maquette'!C81</f>
        <v>UE</v>
      </c>
      <c r="C81" s="39">
        <f>'S2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'S2 Maquette'!B82</f>
        <v>Min1 max1</v>
      </c>
      <c r="B82" s="41" t="str">
        <f>'S2 Maquette'!C82</f>
        <v>OPTION</v>
      </c>
      <c r="C82" s="39">
        <f>'S2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'S2 Maquette'!B83</f>
        <v>UE découverte SHAE</v>
      </c>
      <c r="B83" s="41" t="str">
        <f>'S2 Maquette'!C83</f>
        <v>UE</v>
      </c>
      <c r="C83" s="39">
        <f>'S2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'S2 Maquette'!B84</f>
        <v>Min 1 Max 1</v>
      </c>
      <c r="B84" s="41" t="str">
        <f>'S2 Maquette'!C84</f>
        <v>OPTION</v>
      </c>
      <c r="C84" s="39">
        <f>'S2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'S2 Maquette'!B85</f>
        <v>UED Ethnologie 3 : Notions et concepts clés 2</v>
      </c>
      <c r="B85" s="41" t="str">
        <f>'S2 Maquette'!C85</f>
        <v>UE</v>
      </c>
      <c r="C85" s="39" t="str">
        <f>'S2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'S2 Maquette'!B86</f>
        <v>UED Ethnologie 4 : Interculturalité : Regards croisés 2</v>
      </c>
      <c r="B86" s="41" t="str">
        <f>'S2 Maquette'!C86</f>
        <v>UE</v>
      </c>
      <c r="C86" s="39" t="str">
        <f>'S2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'S2 Maquette'!B87</f>
        <v>UE découverte géographie</v>
      </c>
      <c r="B87" s="41" t="str">
        <f>'S2 Maquette'!C87</f>
        <v>UE</v>
      </c>
      <c r="C87" s="39">
        <f>'S2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 t="str">
        <f>'S2 Maquette'!B88</f>
        <v>Min 1 Max 1</v>
      </c>
      <c r="B88" s="41" t="str">
        <f>'S2 Maquette'!C88</f>
        <v>OPTION</v>
      </c>
      <c r="C88" s="39">
        <f>'S2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'S2 Maquette'!B89</f>
        <v>UED géographie 3</v>
      </c>
      <c r="B89" s="41" t="str">
        <f>'S2 Maquette'!C89</f>
        <v>UE</v>
      </c>
      <c r="C89" s="39">
        <f>'S2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'S2 Maquette'!B90</f>
        <v>Géographie humaine (urbaine et rurale)</v>
      </c>
      <c r="B90" s="41" t="str">
        <f>'S2 Maquette'!C90</f>
        <v>ECUE</v>
      </c>
      <c r="C90" s="39">
        <f>'S2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'S2 Maquette'!B91</f>
        <v>Climatologie générale</v>
      </c>
      <c r="B91" s="41" t="str">
        <f>'S2 Maquette'!C91</f>
        <v>ECUE</v>
      </c>
      <c r="C91" s="39">
        <f>'S2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'S2 Maquette'!B92</f>
        <v>UED géographie 4 : géographie appliquée aménagement 2</v>
      </c>
      <c r="B92" s="41" t="str">
        <f>'S2 Maquette'!C92</f>
        <v>UE</v>
      </c>
      <c r="C92" s="39">
        <f>'S2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'S2 Maquette'!B93</f>
        <v>Biogeographie</v>
      </c>
      <c r="B93" s="41" t="str">
        <f>'S2 Maquette'!C93</f>
        <v>ECUE</v>
      </c>
      <c r="C93" s="39">
        <f>'S2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'S2 Maquette'!B94</f>
        <v>Géographie des littoraux</v>
      </c>
      <c r="B94" s="41" t="str">
        <f>'S2 Maquette'!C94</f>
        <v>ECUE</v>
      </c>
      <c r="C94" s="39">
        <f>'S2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'S2 Maquette'!B95</f>
        <v>UE Découverte Sociologie</v>
      </c>
      <c r="B95" s="41" t="str">
        <f>'S2 Maquette'!C95</f>
        <v>UE</v>
      </c>
      <c r="C95" s="39">
        <f>'S2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'S2 Maquette'!B96</f>
        <v>0</v>
      </c>
      <c r="B96" s="41" t="str">
        <f>'S2 Maquette'!C96</f>
        <v>OPTION</v>
      </c>
      <c r="C96" s="39">
        <f>'S2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'S2 Maquette'!B97</f>
        <v>UED Sociologie 3</v>
      </c>
      <c r="B97" s="41" t="str">
        <f>'S2 Maquette'!C97</f>
        <v>UE</v>
      </c>
      <c r="C97" s="39">
        <f>'S2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'S2 Maquette'!B98</f>
        <v>Genre et sociétés</v>
      </c>
      <c r="B98" s="41" t="str">
        <f>'S2 Maquette'!C98</f>
        <v>ECUE</v>
      </c>
      <c r="C98" s="39">
        <f>'S2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'S2 Maquette'!B99</f>
        <v>Environnement et sociétés</v>
      </c>
      <c r="B99" s="41" t="str">
        <f>'S2 Maquette'!C99</f>
        <v>ECUE</v>
      </c>
      <c r="C99" s="39">
        <f>'S2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'S2 Maquette'!B100</f>
        <v>UED Sociologie 4</v>
      </c>
      <c r="B100" s="41" t="str">
        <f>'S2 Maquette'!C100</f>
        <v>UE</v>
      </c>
      <c r="C100" s="39">
        <f>'S2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'S2 Maquette'!B101</f>
        <v>Grands ouvrages 2</v>
      </c>
      <c r="B101" s="41" t="str">
        <f>'S2 Maquette'!C101</f>
        <v>ECUE</v>
      </c>
      <c r="C101" s="39" t="str">
        <f>'S2 Maquette'!F101</f>
        <v>Création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'S2 Maquette'!B102</f>
        <v>Méthodologies sociologiques 2</v>
      </c>
      <c r="B102" s="41" t="str">
        <f>'S2 Maquette'!C102</f>
        <v>ECUE</v>
      </c>
      <c r="C102" s="39" t="str">
        <f>'S2 Maquette'!F102</f>
        <v>Création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'S2 Maquette'!B103</f>
        <v>UE découverte Histoire</v>
      </c>
      <c r="B103" s="41" t="str">
        <f>'S2 Maquette'!C103</f>
        <v>UE</v>
      </c>
      <c r="C103" s="39">
        <f>'S2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'S2 Maquette'!B104</f>
        <v>ECUE Découverte Histoire 5 : la cité et l'historien 1</v>
      </c>
      <c r="B104" s="41" t="str">
        <f>'S2 Maquette'!C104</f>
        <v>BLOC</v>
      </c>
      <c r="C104" s="39" t="str">
        <f>'S2 Maquette'!F104</f>
        <v>Création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'S2 Maquette'!B105</f>
        <v>Min 1 Max 1</v>
      </c>
      <c r="B105" s="41" t="str">
        <f>'S2 Maquette'!C105</f>
        <v>OPTION</v>
      </c>
      <c r="C105" s="39">
        <f>'S2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'S2 Maquette'!B106</f>
        <v>la cité et l'historien (histoire ancienne et médiévale)</v>
      </c>
      <c r="B106" s="41" t="str">
        <f>'S2 Maquette'!C106</f>
        <v>ECUE</v>
      </c>
      <c r="C106" s="39" t="str">
        <f>'S2 Maquette'!F106</f>
        <v>Création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'S2 Maquette'!B107</f>
        <v>la cité et l'historien (histoire moderne et contemporaine)</v>
      </c>
      <c r="B107" s="41" t="str">
        <f>'S2 Maquette'!C107</f>
        <v>ECUE</v>
      </c>
      <c r="C107" s="39" t="str">
        <f>'S2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'S2 Maquette'!B108</f>
        <v>ECUE Découverte Histoire 6 : thématiques périodiques 3</v>
      </c>
      <c r="B108" s="41" t="str">
        <f>'S2 Maquette'!C108</f>
        <v>BLOC</v>
      </c>
      <c r="C108" s="39" t="str">
        <f>'S2 Maquette'!F108</f>
        <v>Modification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'S2 Maquette'!B109</f>
        <v>Min 1 Max 1</v>
      </c>
      <c r="B109" s="41" t="str">
        <f>'S2 Maquette'!C109</f>
        <v>OPTION</v>
      </c>
      <c r="C109" s="39">
        <f>'S2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'S2 Maquette'!B110</f>
        <v>UED14 Préhistoire</v>
      </c>
      <c r="B110" s="41" t="str">
        <f>'S2 Maquette'!C110</f>
        <v>ECUE</v>
      </c>
      <c r="C110" s="39">
        <f>'S2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'S2 Maquette'!B111</f>
        <v>UED15 Histoire ancienne</v>
      </c>
      <c r="B111" s="41" t="str">
        <f>'S2 Maquette'!C111</f>
        <v>ECUE</v>
      </c>
      <c r="C111" s="39">
        <f>'S2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'S2 Maquette'!B112</f>
        <v>UED16 Histoire ancienne</v>
      </c>
      <c r="B112" s="41" t="str">
        <f>'S2 Maquette'!C112</f>
        <v>ECUE</v>
      </c>
      <c r="C112" s="39">
        <f>'S2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'S2 Maquette'!B113</f>
        <v>UED17 Histoire ancienne</v>
      </c>
      <c r="B113" s="41" t="str">
        <f>'S2 Maquette'!C113</f>
        <v>ECUE</v>
      </c>
      <c r="C113" s="39">
        <f>'S2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'S2 Maquette'!B114</f>
        <v>UED18 Histoire médiévale</v>
      </c>
      <c r="B114" s="41" t="str">
        <f>'S2 Maquette'!C114</f>
        <v>ECUE</v>
      </c>
      <c r="C114" s="39">
        <f>'S2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'S2 Maquette'!B115</f>
        <v>UED19 Histoire médiévale</v>
      </c>
      <c r="B115" s="41" t="str">
        <f>'S2 Maquette'!C115</f>
        <v>ECUE</v>
      </c>
      <c r="C115" s="39">
        <f>'S2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'S2 Maquette'!B116</f>
        <v>UED20 Histoire médiévale</v>
      </c>
      <c r="B116" s="41" t="str">
        <f>'S2 Maquette'!C116</f>
        <v>ECUE</v>
      </c>
      <c r="C116" s="39">
        <f>'S2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'S2 Maquette'!B117</f>
        <v xml:space="preserve">UED21 Histoire moderne </v>
      </c>
      <c r="B117" s="41" t="str">
        <f>'S2 Maquette'!C117</f>
        <v>ECUE</v>
      </c>
      <c r="C117" s="39">
        <f>'S2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'S2 Maquette'!B118</f>
        <v xml:space="preserve">UED22 Histoire moderne </v>
      </c>
      <c r="B118" s="41" t="str">
        <f>'S2 Maquette'!C118</f>
        <v>ECUE</v>
      </c>
      <c r="C118" s="39">
        <f>'S2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'S2 Maquette'!B119</f>
        <v>UED23 Histoire moderne</v>
      </c>
      <c r="B119" s="41" t="str">
        <f>'S2 Maquette'!C119</f>
        <v>ECUE</v>
      </c>
      <c r="C119" s="39">
        <f>'S2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'S2 Maquette'!B120</f>
        <v>UED24  Histoire contemporaine</v>
      </c>
      <c r="B120" s="41" t="str">
        <f>'S2 Maquette'!C120</f>
        <v>ECUE</v>
      </c>
      <c r="C120" s="39">
        <f>'S2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'S2 Maquette'!B121</f>
        <v>UED25 Histoire contemporaine</v>
      </c>
      <c r="B121" s="41" t="str">
        <f>'S2 Maquette'!C121</f>
        <v>ECUE</v>
      </c>
      <c r="C121" s="39">
        <f>'S2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'S2 Maquette'!B122</f>
        <v>UED26 Histoire contemporaine</v>
      </c>
      <c r="B122" s="41" t="str">
        <f>'S2 Maquette'!C122</f>
        <v>ECUE</v>
      </c>
      <c r="C122" s="39">
        <f>'S2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'S2 Maquette'!B123</f>
        <v>0</v>
      </c>
      <c r="B123" s="41">
        <f>'S2 Maquette'!C123</f>
        <v>0</v>
      </c>
      <c r="C123" s="39">
        <f>'S2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'S2 Maquette'!B124</f>
        <v>0</v>
      </c>
      <c r="B124" s="41">
        <f>'S2 Maquette'!C124</f>
        <v>0</v>
      </c>
      <c r="C124" s="39">
        <f>'S2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'S2 Maquette'!B125</f>
        <v>0</v>
      </c>
      <c r="B125" s="41">
        <f>'S2 Maquette'!C125</f>
        <v>0</v>
      </c>
      <c r="C125" s="39">
        <f>'S2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'S2 Maquette'!B126</f>
        <v>0</v>
      </c>
      <c r="B126" s="41">
        <f>'S2 Maquette'!C126</f>
        <v>0</v>
      </c>
      <c r="C126" s="39">
        <f>'S2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'S2 Maquette'!B127</f>
        <v>0</v>
      </c>
      <c r="B127" s="41">
        <f>'S2 Maquette'!C127</f>
        <v>0</v>
      </c>
      <c r="C127" s="39">
        <f>'S2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'S2 Maquette'!B128</f>
        <v>0</v>
      </c>
      <c r="B128" s="41">
        <f>'S2 Maquette'!C128</f>
        <v>0</v>
      </c>
      <c r="C128" s="39">
        <f>'S2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'S2 Maquette'!B129</f>
        <v>0</v>
      </c>
      <c r="B129" s="41">
        <f>'S2 Maquette'!C129</f>
        <v>0</v>
      </c>
      <c r="C129" s="39">
        <f>'S2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'S2 Maquette'!B130</f>
        <v>0</v>
      </c>
      <c r="B130" s="41">
        <f>'S2 Maquette'!C130</f>
        <v>0</v>
      </c>
      <c r="C130" s="39">
        <f>'S2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'S2 Maquette'!B131</f>
        <v>0</v>
      </c>
      <c r="B131" s="41">
        <f>'S2 Maquette'!C131</f>
        <v>0</v>
      </c>
      <c r="C131" s="39">
        <f>'S2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'S2 Maquette'!B132</f>
        <v>0</v>
      </c>
      <c r="B132" s="41">
        <f>'S2 Maquette'!C132</f>
        <v>0</v>
      </c>
      <c r="C132" s="39">
        <f>'S2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'S2 Maquette'!B133</f>
        <v>0</v>
      </c>
      <c r="B133" s="41">
        <f>'S2 Maquette'!C133</f>
        <v>0</v>
      </c>
      <c r="C133" s="39">
        <f>'S2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'S2 Maquette'!B134</f>
        <v>0</v>
      </c>
      <c r="B134" s="41">
        <f>'S2 Maquette'!C134</f>
        <v>0</v>
      </c>
      <c r="C134" s="39">
        <f>'S2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'S2 Maquette'!B135</f>
        <v>0</v>
      </c>
      <c r="B135" s="41">
        <f>'S2 Maquette'!C135</f>
        <v>0</v>
      </c>
      <c r="C135" s="39">
        <f>'S2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'S2 Maquette'!B136</f>
        <v>0</v>
      </c>
      <c r="B136" s="41">
        <f>'S2 Maquette'!C136</f>
        <v>0</v>
      </c>
      <c r="C136" s="39">
        <f>'S2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'S2 Maquette'!B137</f>
        <v>0</v>
      </c>
      <c r="B137" s="41">
        <f>'S2 Maquette'!C137</f>
        <v>0</v>
      </c>
      <c r="C137" s="39">
        <f>'S2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'S2 Maquette'!B138</f>
        <v>0</v>
      </c>
      <c r="B138" s="41">
        <f>'S2 Maquette'!C138</f>
        <v>0</v>
      </c>
      <c r="C138" s="39">
        <f>'S2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'S2 Maquette'!B139</f>
        <v>0</v>
      </c>
      <c r="B139" s="41">
        <f>'S2 Maquette'!C139</f>
        <v>0</v>
      </c>
      <c r="C139" s="39">
        <f>'S2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'S2 Maquette'!B140</f>
        <v>0</v>
      </c>
      <c r="B140" s="41">
        <f>'S2 Maquette'!C140</f>
        <v>0</v>
      </c>
      <c r="C140" s="39">
        <f>'S2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'S2 Maquette'!B141</f>
        <v>0</v>
      </c>
      <c r="B141" s="41">
        <f>'S2 Maquette'!C141</f>
        <v>0</v>
      </c>
      <c r="C141" s="39">
        <f>'S2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'S2 Maquette'!B142</f>
        <v>0</v>
      </c>
      <c r="B142" s="41">
        <f>'S2 Maquette'!C142</f>
        <v>0</v>
      </c>
      <c r="C142" s="39">
        <f>'S2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'S2 Maquette'!B143</f>
        <v>0</v>
      </c>
      <c r="B143" s="41">
        <f>'S2 Maquette'!C143</f>
        <v>0</v>
      </c>
      <c r="C143" s="39">
        <f>'S2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'S2 Maquette'!B144</f>
        <v>0</v>
      </c>
      <c r="B144" s="41">
        <f>'S2 Maquette'!C144</f>
        <v>0</v>
      </c>
      <c r="C144" s="39">
        <f>'S2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'S2 Maquette'!B145</f>
        <v>0</v>
      </c>
      <c r="B145" s="41">
        <f>'S2 Maquette'!C145</f>
        <v>0</v>
      </c>
      <c r="C145" s="39">
        <f>'S2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'S2 Maquette'!B146</f>
        <v>0</v>
      </c>
      <c r="B146" s="41">
        <f>'S2 Maquette'!C146</f>
        <v>0</v>
      </c>
      <c r="C146" s="39">
        <f>'S2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'S2 Maquette'!B147</f>
        <v>0</v>
      </c>
      <c r="B147" s="41">
        <f>'S2 Maquette'!C147</f>
        <v>0</v>
      </c>
      <c r="C147" s="39">
        <f>'S2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'S2 Maquette'!B148</f>
        <v>0</v>
      </c>
      <c r="B148" s="41">
        <f>'S2 Maquette'!C148</f>
        <v>0</v>
      </c>
      <c r="C148" s="39">
        <f>'S2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'S2 Maquette'!B149</f>
        <v>0</v>
      </c>
      <c r="B149" s="41">
        <f>'S2 Maquette'!C149</f>
        <v>0</v>
      </c>
      <c r="C149" s="39">
        <f>'S2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'S2 Maquette'!B150</f>
        <v>0</v>
      </c>
      <c r="B150" s="41">
        <f>'S2 Maquette'!C150</f>
        <v>0</v>
      </c>
      <c r="C150" s="39">
        <f>'S2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'S2 Maquette'!B151</f>
        <v>0</v>
      </c>
      <c r="B151" s="41">
        <f>'S2 Maquette'!C151</f>
        <v>0</v>
      </c>
      <c r="C151" s="39">
        <f>'S2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'S2 Maquette'!B152</f>
        <v>0</v>
      </c>
      <c r="B152" s="41">
        <f>'S2 Maquette'!C152</f>
        <v>0</v>
      </c>
      <c r="C152" s="39">
        <f>'S2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'S2 Maquette'!B153</f>
        <v>0</v>
      </c>
      <c r="B153" s="41">
        <f>'S2 Maquette'!C153</f>
        <v>0</v>
      </c>
      <c r="C153" s="39">
        <f>'S2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'S2 Maquette'!B154</f>
        <v>0</v>
      </c>
      <c r="B154" s="41">
        <f>'S2 Maquette'!C154</f>
        <v>0</v>
      </c>
      <c r="C154" s="39">
        <f>'S2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'S2 Maquette'!B155</f>
        <v>0</v>
      </c>
      <c r="B155" s="41">
        <f>'S2 Maquette'!C155</f>
        <v>0</v>
      </c>
      <c r="C155" s="39">
        <f>'S2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'S2 Maquette'!B156</f>
        <v>0</v>
      </c>
      <c r="B156" s="41">
        <f>'S2 Maquette'!C156</f>
        <v>0</v>
      </c>
      <c r="C156" s="39">
        <f>'S2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'S2 Maquette'!B157</f>
        <v>0</v>
      </c>
      <c r="B157" s="41">
        <f>'S2 Maquette'!C157</f>
        <v>0</v>
      </c>
      <c r="C157" s="39">
        <f>'S2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'S2 Maquette'!B158</f>
        <v>0</v>
      </c>
      <c r="B158" s="41">
        <f>'S2 Maquette'!C158</f>
        <v>0</v>
      </c>
      <c r="C158" s="39">
        <f>'S2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'S2 Maquette'!B159</f>
        <v>0</v>
      </c>
      <c r="B159" s="41">
        <f>'S2 Maquette'!C159</f>
        <v>0</v>
      </c>
      <c r="C159" s="39">
        <f>'S2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'S2 Maquette'!B160</f>
        <v>0</v>
      </c>
      <c r="B160" s="41">
        <f>'S2 Maquette'!C160</f>
        <v>0</v>
      </c>
      <c r="C160" s="39">
        <f>'S2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'S2 Maquette'!B161</f>
        <v>0</v>
      </c>
      <c r="B161" s="41">
        <f>'S2 Maquette'!C161</f>
        <v>0</v>
      </c>
      <c r="C161" s="39">
        <f>'S2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'S2 Maquette'!B162</f>
        <v>0</v>
      </c>
      <c r="B162" s="41">
        <f>'S2 Maquette'!C162</f>
        <v>0</v>
      </c>
      <c r="C162" s="39">
        <f>'S2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'S2 Maquette'!B163</f>
        <v>0</v>
      </c>
      <c r="B163" s="41">
        <f>'S2 Maquette'!C163</f>
        <v>0</v>
      </c>
      <c r="C163" s="39">
        <f>'S2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'S2 Maquette'!B164</f>
        <v>0</v>
      </c>
      <c r="B164" s="41">
        <f>'S2 Maquette'!C164</f>
        <v>0</v>
      </c>
      <c r="C164" s="39">
        <f>'S2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'S2 Maquette'!B165</f>
        <v>0</v>
      </c>
      <c r="B165" s="41">
        <f>'S2 Maquette'!C165</f>
        <v>0</v>
      </c>
      <c r="C165" s="39">
        <f>'S2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'S2 Maquette'!B166</f>
        <v>0</v>
      </c>
      <c r="B166" s="41">
        <f>'S2 Maquette'!C166</f>
        <v>0</v>
      </c>
      <c r="C166" s="39">
        <f>'S2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'S2 Maquette'!B167</f>
        <v>0</v>
      </c>
      <c r="B167" s="41">
        <f>'S2 Maquette'!C167</f>
        <v>0</v>
      </c>
      <c r="C167" s="39">
        <f>'S2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'S2 Maquette'!B168</f>
        <v>0</v>
      </c>
      <c r="B168" s="41">
        <f>'S2 Maquette'!C168</f>
        <v>0</v>
      </c>
      <c r="C168" s="39">
        <f>'S2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'S2 Maquette'!B169</f>
        <v>0</v>
      </c>
      <c r="B169" s="41">
        <f>'S2 Maquette'!C169</f>
        <v>0</v>
      </c>
      <c r="C169" s="39">
        <f>'S2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'S2 Maquette'!B170</f>
        <v>0</v>
      </c>
      <c r="B170" s="41">
        <f>'S2 Maquette'!C170</f>
        <v>0</v>
      </c>
      <c r="C170" s="39">
        <f>'S2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'S2 Maquette'!B171</f>
        <v>0</v>
      </c>
      <c r="B171" s="41">
        <f>'S2 Maquette'!C171</f>
        <v>0</v>
      </c>
      <c r="C171" s="39">
        <f>'S2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'S2 Maquette'!B172</f>
        <v>0</v>
      </c>
      <c r="B172" s="41">
        <f>'S2 Maquette'!C172</f>
        <v>0</v>
      </c>
      <c r="C172" s="39">
        <f>'S2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'S2 Maquette'!B173</f>
        <v>0</v>
      </c>
      <c r="B173" s="41">
        <f>'S2 Maquette'!C173</f>
        <v>0</v>
      </c>
      <c r="C173" s="39">
        <f>'S2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'S2 Maquette'!B174</f>
        <v>0</v>
      </c>
      <c r="B174" s="41">
        <f>'S2 Maquette'!C174</f>
        <v>0</v>
      </c>
      <c r="C174" s="39">
        <f>'S2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'S2 Maquette'!B175</f>
        <v>0</v>
      </c>
      <c r="B175" s="41">
        <f>'S2 Maquette'!C175</f>
        <v>0</v>
      </c>
      <c r="C175" s="39">
        <f>'S2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'S2 Maquette'!B176</f>
        <v>0</v>
      </c>
      <c r="B176" s="41">
        <f>'S2 Maquette'!C176</f>
        <v>0</v>
      </c>
      <c r="C176" s="39">
        <f>'S2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'S2 Maquette'!B177</f>
        <v>0</v>
      </c>
      <c r="B177" s="41">
        <f>'S2 Maquette'!C177</f>
        <v>0</v>
      </c>
      <c r="C177" s="39">
        <f>'S2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'S2 Maquette'!B178</f>
        <v>0</v>
      </c>
      <c r="B178" s="41">
        <f>'S2 Maquette'!C178</f>
        <v>0</v>
      </c>
      <c r="C178" s="39">
        <f>'S2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'S2 Maquette'!B179</f>
        <v>0</v>
      </c>
      <c r="B179" s="41">
        <f>'S2 Maquette'!C179</f>
        <v>0</v>
      </c>
      <c r="C179" s="39">
        <f>'S2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'S2 Maquette'!B180</f>
        <v>0</v>
      </c>
      <c r="B180" s="41">
        <f>'S2 Maquette'!C180</f>
        <v>0</v>
      </c>
      <c r="C180" s="39">
        <f>'S2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'S2 Maquette'!B181</f>
        <v>0</v>
      </c>
      <c r="B181" s="41">
        <f>'S2 Maquette'!C181</f>
        <v>0</v>
      </c>
      <c r="C181" s="39">
        <f>'S2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'S2 Maquette'!B182</f>
        <v>0</v>
      </c>
      <c r="B182" s="41">
        <f>'S2 Maquette'!C182</f>
        <v>0</v>
      </c>
      <c r="C182" s="39">
        <f>'S2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'S2 Maquette'!B183</f>
        <v>0</v>
      </c>
      <c r="B183" s="41">
        <f>'S2 Maquette'!C183</f>
        <v>0</v>
      </c>
      <c r="C183" s="39">
        <f>'S2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'S2 Maquette'!B184</f>
        <v>0</v>
      </c>
      <c r="B184" s="41">
        <f>'S2 Maquette'!C184</f>
        <v>0</v>
      </c>
      <c r="C184" s="39">
        <f>'S2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'S2 Maquette'!B185</f>
        <v>0</v>
      </c>
      <c r="B185" s="41">
        <f>'S2 Maquette'!C185</f>
        <v>0</v>
      </c>
      <c r="C185" s="39">
        <f>'S2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'S2 Maquette'!B186</f>
        <v>0</v>
      </c>
      <c r="B186" s="41">
        <f>'S2 Maquette'!C186</f>
        <v>0</v>
      </c>
      <c r="C186" s="39">
        <f>'S2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'S2 Maquette'!B187</f>
        <v>0</v>
      </c>
      <c r="B187" s="41">
        <f>'S2 Maquette'!C187</f>
        <v>0</v>
      </c>
      <c r="C187" s="39">
        <f>'S2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'S2 Maquette'!B188</f>
        <v>0</v>
      </c>
      <c r="B188" s="41">
        <f>'S2 Maquette'!C188</f>
        <v>0</v>
      </c>
      <c r="C188" s="39">
        <f>'S2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'S2 Maquette'!B189</f>
        <v>0</v>
      </c>
      <c r="B189" s="41">
        <f>'S2 Maquette'!C189</f>
        <v>0</v>
      </c>
      <c r="C189" s="39">
        <f>'S2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'S2 Maquette'!B190</f>
        <v>0</v>
      </c>
      <c r="B190" s="41">
        <f>'S2 Maquette'!C190</f>
        <v>0</v>
      </c>
      <c r="C190" s="39">
        <f>'S2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'S2 Maquette'!B191</f>
        <v>0</v>
      </c>
      <c r="B191" s="41">
        <f>'S2 Maquette'!C191</f>
        <v>0</v>
      </c>
      <c r="C191" s="39">
        <f>'S2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'S2 Maquette'!B192</f>
        <v>0</v>
      </c>
      <c r="B192" s="41">
        <f>'S2 Maquette'!C192</f>
        <v>0</v>
      </c>
      <c r="C192" s="39">
        <f>'S2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'S2 Maquette'!B193</f>
        <v>0</v>
      </c>
      <c r="B193" s="41">
        <f>'S2 Maquette'!C193</f>
        <v>0</v>
      </c>
      <c r="C193" s="39">
        <f>'S2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'S2 Maquette'!B194</f>
        <v>0</v>
      </c>
      <c r="B194" s="41">
        <f>'S2 Maquette'!C194</f>
        <v>0</v>
      </c>
      <c r="C194" s="39">
        <f>'S2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'S2 Maquette'!B195</f>
        <v>0</v>
      </c>
      <c r="B195" s="41">
        <f>'S2 Maquette'!C195</f>
        <v>0</v>
      </c>
      <c r="C195" s="39">
        <f>'S2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'S2 Maquette'!B196</f>
        <v>0</v>
      </c>
      <c r="B196" s="41">
        <f>'S2 Maquette'!C196</f>
        <v>0</v>
      </c>
      <c r="C196" s="39">
        <f>'S2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'S2 Maquette'!B197</f>
        <v>0</v>
      </c>
      <c r="B197" s="41">
        <f>'S2 Maquette'!C197</f>
        <v>0</v>
      </c>
      <c r="C197" s="39">
        <f>'S2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'S2 Maquette'!B198</f>
        <v>0</v>
      </c>
      <c r="B198" s="41">
        <f>'S2 Maquette'!C198</f>
        <v>0</v>
      </c>
      <c r="C198" s="39">
        <f>'S2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'S2 Maquette'!B199</f>
        <v>0</v>
      </c>
      <c r="B199" s="41">
        <f>'S2 Maquette'!C199</f>
        <v>0</v>
      </c>
      <c r="C199" s="39">
        <f>'S2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'S2 Maquette'!B200</f>
        <v>0</v>
      </c>
      <c r="B200" s="41">
        <f>'S2 Maquette'!C200</f>
        <v>0</v>
      </c>
      <c r="C200" s="39">
        <f>'S2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'S2 Maquette'!B201</f>
        <v>0</v>
      </c>
      <c r="B201" s="41">
        <f>'S2 Maquette'!C201</f>
        <v>0</v>
      </c>
      <c r="C201" s="39">
        <f>'S2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'S2 Maquette'!B202</f>
        <v>0</v>
      </c>
      <c r="B202" s="41">
        <f>'S2 Maquette'!C202</f>
        <v>0</v>
      </c>
      <c r="C202" s="39">
        <f>'S2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'S2 Maquette'!B203</f>
        <v>0</v>
      </c>
      <c r="B203" s="41">
        <f>'S2 Maquette'!C203</f>
        <v>0</v>
      </c>
      <c r="C203" s="39">
        <f>'S2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'S2 Maquette'!B204</f>
        <v>0</v>
      </c>
      <c r="B204" s="41">
        <f>'S2 Maquette'!C204</f>
        <v>0</v>
      </c>
      <c r="C204" s="39">
        <f>'S2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'S2 Maquette'!B205</f>
        <v>0</v>
      </c>
      <c r="B205" s="41">
        <f>'S2 Maquette'!C205</f>
        <v>0</v>
      </c>
      <c r="C205" s="39">
        <f>'S2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'S2 Maquette'!B206</f>
        <v>0</v>
      </c>
      <c r="B206" s="41">
        <f>'S2 Maquette'!C206</f>
        <v>0</v>
      </c>
      <c r="C206" s="39">
        <f>'S2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'S2 Maquette'!B207</f>
        <v>0</v>
      </c>
      <c r="B207" s="41">
        <f>'S2 Maquette'!C207</f>
        <v>0</v>
      </c>
      <c r="C207" s="39">
        <f>'S2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'S2 Maquette'!B208</f>
        <v>0</v>
      </c>
      <c r="B208" s="41">
        <f>'S2 Maquette'!C208</f>
        <v>0</v>
      </c>
      <c r="C208" s="39">
        <f>'S2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'S2 Maquette'!B209</f>
        <v>0</v>
      </c>
      <c r="B209" s="41">
        <f>'S2 Maquette'!C209</f>
        <v>0</v>
      </c>
      <c r="C209" s="39">
        <f>'S2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'S2 Maquette'!B210</f>
        <v>0</v>
      </c>
      <c r="B210" s="41">
        <f>'S2 Maquette'!C210</f>
        <v>0</v>
      </c>
      <c r="C210" s="39">
        <f>'S2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'S2 Maquette'!B211</f>
        <v>0</v>
      </c>
      <c r="B211" s="41">
        <f>'S2 Maquette'!C211</f>
        <v>0</v>
      </c>
      <c r="C211" s="39">
        <f>'S2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'S2 Maquette'!B212</f>
        <v>0</v>
      </c>
      <c r="B212" s="41">
        <f>'S2 Maquette'!C212</f>
        <v>0</v>
      </c>
      <c r="C212" s="39">
        <f>'S2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'S2 Maquette'!B213</f>
        <v>0</v>
      </c>
      <c r="B213" s="41">
        <f>'S2 Maquette'!C213</f>
        <v>0</v>
      </c>
      <c r="C213" s="39">
        <f>'S2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'S2 Maquette'!B214</f>
        <v>0</v>
      </c>
      <c r="B214" s="41">
        <f>'S2 Maquette'!C214</f>
        <v>0</v>
      </c>
      <c r="C214" s="39">
        <f>'S2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'S2 Maquette'!B215</f>
        <v>0</v>
      </c>
      <c r="B215" s="41">
        <f>'S2 Maquette'!C215</f>
        <v>0</v>
      </c>
      <c r="C215" s="39">
        <f>'S2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'S2 Maquette'!B216</f>
        <v>0</v>
      </c>
      <c r="B216" s="41">
        <f>'S2 Maquette'!C216</f>
        <v>0</v>
      </c>
      <c r="C216" s="39">
        <f>'S2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'S2 Maquette'!B217</f>
        <v>0</v>
      </c>
      <c r="B217" s="41">
        <f>'S2 Maquette'!C217</f>
        <v>0</v>
      </c>
      <c r="C217" s="39">
        <f>'S2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'S2 Maquette'!B218</f>
        <v>0</v>
      </c>
      <c r="B218" s="41">
        <f>'S2 Maquette'!C218</f>
        <v>0</v>
      </c>
      <c r="C218" s="39">
        <f>'S2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'S2 Maquette'!B219</f>
        <v>0</v>
      </c>
      <c r="B219" s="41">
        <f>'S2 Maquette'!C219</f>
        <v>0</v>
      </c>
      <c r="C219" s="39">
        <f>'S2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'S2 Maquette'!B220</f>
        <v>0</v>
      </c>
      <c r="B220" s="41">
        <f>'S2 Maquette'!C220</f>
        <v>0</v>
      </c>
      <c r="C220" s="39">
        <f>'S2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'S2 Maquette'!B221</f>
        <v>0</v>
      </c>
      <c r="B221" s="41">
        <f>'S2 Maquette'!C221</f>
        <v>0</v>
      </c>
      <c r="C221" s="39">
        <f>'S2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'S2 Maquette'!B222</f>
        <v>0</v>
      </c>
      <c r="B222" s="41">
        <f>'S2 Maquette'!C222</f>
        <v>0</v>
      </c>
      <c r="C222" s="39">
        <f>'S2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'S2 Maquette'!B223</f>
        <v>0</v>
      </c>
      <c r="B223" s="41">
        <f>'S2 Maquette'!C223</f>
        <v>0</v>
      </c>
      <c r="C223" s="39">
        <f>'S2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'S2 Maquette'!B224</f>
        <v>0</v>
      </c>
      <c r="B224" s="41">
        <f>'S2 Maquette'!C224</f>
        <v>0</v>
      </c>
      <c r="C224" s="39">
        <f>'S2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'S2 Maquette'!B225</f>
        <v>0</v>
      </c>
      <c r="B225" s="41">
        <f>'S2 Maquette'!C225</f>
        <v>0</v>
      </c>
      <c r="C225" s="39">
        <f>'S2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'S2 Maquette'!B226</f>
        <v>0</v>
      </c>
      <c r="B226" s="41">
        <f>'S2 Maquette'!C226</f>
        <v>0</v>
      </c>
      <c r="C226" s="39">
        <f>'S2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'S2 Maquette'!B227</f>
        <v>0</v>
      </c>
      <c r="B227" s="41">
        <f>'S2 Maquette'!C227</f>
        <v>0</v>
      </c>
      <c r="C227" s="39">
        <f>'S2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'S2 Maquette'!B228</f>
        <v>0</v>
      </c>
      <c r="B228" s="41">
        <f>'S2 Maquette'!C228</f>
        <v>0</v>
      </c>
      <c r="C228" s="39">
        <f>'S2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'S2 Maquette'!B229</f>
        <v>0</v>
      </c>
      <c r="B229" s="41">
        <f>'S2 Maquette'!C229</f>
        <v>0</v>
      </c>
      <c r="C229" s="39">
        <f>'S2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'S2 Maquette'!B230</f>
        <v>0</v>
      </c>
      <c r="B230" s="41">
        <f>'S2 Maquette'!C230</f>
        <v>0</v>
      </c>
      <c r="C230" s="39">
        <f>'S2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'S2 Maquette'!B231</f>
        <v>0</v>
      </c>
      <c r="B231" s="41">
        <f>'S2 Maquette'!C231</f>
        <v>0</v>
      </c>
      <c r="C231" s="39">
        <f>'S2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'S2 Maquette'!B232</f>
        <v>0</v>
      </c>
      <c r="B232" s="41">
        <f>'S2 Maquette'!C232</f>
        <v>0</v>
      </c>
      <c r="C232" s="39">
        <f>'S2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'S2 Maquette'!B233</f>
        <v>0</v>
      </c>
      <c r="B233" s="41">
        <f>'S2 Maquette'!C233</f>
        <v>0</v>
      </c>
      <c r="C233" s="39">
        <f>'S2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'S2 Maquette'!B234</f>
        <v>0</v>
      </c>
      <c r="B234" s="41">
        <f>'S2 Maquette'!C234</f>
        <v>0</v>
      </c>
      <c r="C234" s="39">
        <f>'S2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'S2 Maquette'!B235</f>
        <v>0</v>
      </c>
      <c r="B235" s="41">
        <f>'S2 Maquette'!C235</f>
        <v>0</v>
      </c>
      <c r="C235" s="39">
        <f>'S2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'S2 Maquette'!B236</f>
        <v>0</v>
      </c>
      <c r="B236" s="41">
        <f>'S2 Maquette'!C236</f>
        <v>0</v>
      </c>
      <c r="C236" s="39">
        <f>'S2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'S2 Maquette'!B237</f>
        <v>0</v>
      </c>
      <c r="B237" s="41">
        <f>'S2 Maquette'!C237</f>
        <v>0</v>
      </c>
      <c r="C237" s="39">
        <f>'S2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'S2 Maquette'!B238</f>
        <v>0</v>
      </c>
      <c r="B238" s="41">
        <f>'S2 Maquette'!C238</f>
        <v>0</v>
      </c>
      <c r="C238" s="39">
        <f>'S2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'S2 Maquette'!B239</f>
        <v>0</v>
      </c>
      <c r="B239" s="41">
        <f>'S2 Maquette'!C239</f>
        <v>0</v>
      </c>
      <c r="C239" s="39">
        <f>'S2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'S2 Maquette'!B240</f>
        <v>0</v>
      </c>
      <c r="B240" s="41">
        <f>'S2 Maquette'!C240</f>
        <v>0</v>
      </c>
      <c r="C240" s="39">
        <f>'S2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'S2 Maquette'!B241</f>
        <v>0</v>
      </c>
      <c r="B241" s="41">
        <f>'S2 Maquette'!C241</f>
        <v>0</v>
      </c>
      <c r="C241" s="39">
        <f>'S2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'S2 Maquette'!B242</f>
        <v>0</v>
      </c>
      <c r="B242" s="41">
        <f>'S2 Maquette'!C242</f>
        <v>0</v>
      </c>
      <c r="C242" s="39">
        <f>'S2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'S2 Maquette'!B243</f>
        <v>0</v>
      </c>
      <c r="B243" s="41">
        <f>'S2 Maquette'!C243</f>
        <v>0</v>
      </c>
      <c r="C243" s="39">
        <f>'S2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'S2 Maquette'!B244</f>
        <v>0</v>
      </c>
      <c r="B244" s="41">
        <f>'S2 Maquette'!C244</f>
        <v>0</v>
      </c>
      <c r="C244" s="39">
        <f>'S2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'S2 Maquette'!B245</f>
        <v>0</v>
      </c>
      <c r="B245" s="41">
        <f>'S2 Maquette'!C245</f>
        <v>0</v>
      </c>
      <c r="C245" s="39">
        <f>'S2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'S2 Maquette'!B246</f>
        <v>0</v>
      </c>
      <c r="B246" s="41">
        <f>'S2 Maquette'!C246</f>
        <v>0</v>
      </c>
      <c r="C246" s="39">
        <f>'S2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'S2 Maquette'!B247</f>
        <v>0</v>
      </c>
      <c r="B247" s="41">
        <f>'S2 Maquette'!C247</f>
        <v>0</v>
      </c>
      <c r="C247" s="39">
        <f>'S2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'S2 Maquette'!B248</f>
        <v>0</v>
      </c>
      <c r="B248" s="41">
        <f>'S2 Maquette'!C248</f>
        <v>0</v>
      </c>
      <c r="C248" s="39">
        <f>'S2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'S2 Maquette'!B249</f>
        <v>0</v>
      </c>
      <c r="B249" s="41">
        <f>'S2 Maquette'!C249</f>
        <v>0</v>
      </c>
      <c r="C249" s="39">
        <f>'S2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'S2 Maquette'!B250</f>
        <v>0</v>
      </c>
      <c r="B250" s="41">
        <f>'S2 Maquette'!C250</f>
        <v>0</v>
      </c>
      <c r="C250" s="39">
        <f>'S2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'S2 Maquette'!B251</f>
        <v>0</v>
      </c>
      <c r="B251" s="41">
        <f>'S2 Maquette'!C251</f>
        <v>0</v>
      </c>
      <c r="C251" s="39">
        <f>'S2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'S2 Maquette'!B252</f>
        <v>0</v>
      </c>
      <c r="B252" s="41">
        <f>'S2 Maquette'!C252</f>
        <v>0</v>
      </c>
      <c r="C252" s="39">
        <f>'S2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'S2 Maquette'!B253</f>
        <v>0</v>
      </c>
      <c r="B253" s="41">
        <f>'S2 Maquette'!C253</f>
        <v>0</v>
      </c>
      <c r="C253" s="39">
        <f>'S2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'S2 Maquette'!B254</f>
        <v>0</v>
      </c>
      <c r="B254" s="41">
        <f>'S2 Maquette'!C254</f>
        <v>0</v>
      </c>
      <c r="C254" s="39">
        <f>'S2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'S2 Maquette'!B255</f>
        <v>0</v>
      </c>
      <c r="B255" s="41">
        <f>'S2 Maquette'!C255</f>
        <v>0</v>
      </c>
      <c r="C255" s="39">
        <f>'S2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'S2 Maquette'!B256</f>
        <v>0</v>
      </c>
      <c r="B256" s="41">
        <f>'S2 Maquette'!C256</f>
        <v>0</v>
      </c>
      <c r="C256" s="39">
        <f>'S2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'S2 Maquette'!B257</f>
        <v>0</v>
      </c>
      <c r="B257" s="41">
        <f>'S2 Maquette'!C257</f>
        <v>0</v>
      </c>
      <c r="C257" s="39">
        <f>'S2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'S2 Maquette'!B258</f>
        <v>0</v>
      </c>
      <c r="B258" s="41">
        <f>'S2 Maquette'!C258</f>
        <v>0</v>
      </c>
      <c r="C258" s="39">
        <f>'S2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'S2 Maquette'!B259</f>
        <v>0</v>
      </c>
      <c r="B259" s="41">
        <f>'S2 Maquette'!C259</f>
        <v>0</v>
      </c>
      <c r="C259" s="39">
        <f>'S2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'S2 Maquette'!B260</f>
        <v>0</v>
      </c>
      <c r="B260" s="41">
        <f>'S2 Maquette'!C260</f>
        <v>0</v>
      </c>
      <c r="C260" s="39">
        <f>'S2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'S2 Maquette'!B261</f>
        <v>0</v>
      </c>
      <c r="B261" s="41">
        <f>'S2 Maquette'!C261</f>
        <v>0</v>
      </c>
      <c r="C261" s="39">
        <f>'S2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'S2 Maquette'!B262</f>
        <v>0</v>
      </c>
      <c r="B262" s="41">
        <f>'S2 Maquette'!C262</f>
        <v>0</v>
      </c>
      <c r="C262" s="39">
        <f>'S2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'S2 Maquette'!B263</f>
        <v>0</v>
      </c>
      <c r="B263" s="41">
        <f>'S2 Maquette'!C263</f>
        <v>0</v>
      </c>
      <c r="C263" s="39">
        <f>'S2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'S2 Maquette'!B264</f>
        <v>0</v>
      </c>
      <c r="B264" s="41">
        <f>'S2 Maquette'!C264</f>
        <v>0</v>
      </c>
      <c r="C264" s="39">
        <f>'S2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'S2 Maquette'!B265</f>
        <v>0</v>
      </c>
      <c r="B265" s="41">
        <f>'S2 Maquette'!C265</f>
        <v>0</v>
      </c>
      <c r="C265" s="39">
        <f>'S2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'S2 Maquette'!B266</f>
        <v>0</v>
      </c>
      <c r="B266" s="41">
        <f>'S2 Maquette'!C266</f>
        <v>0</v>
      </c>
      <c r="C266" s="39">
        <f>'S2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'S2 Maquette'!B267</f>
        <v>0</v>
      </c>
      <c r="B267" s="41">
        <f>'S2 Maquette'!C267</f>
        <v>0</v>
      </c>
      <c r="C267" s="39">
        <f>'S2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'S2 Maquette'!B268</f>
        <v>0</v>
      </c>
      <c r="B268" s="41">
        <f>'S2 Maquette'!C268</f>
        <v>0</v>
      </c>
      <c r="C268" s="39">
        <f>'S2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'S2 Maquette'!B269</f>
        <v>0</v>
      </c>
      <c r="B269" s="41">
        <f>'S2 Maquette'!C269</f>
        <v>0</v>
      </c>
      <c r="C269" s="39">
        <f>'S2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'S2 Maquette'!B270</f>
        <v>0</v>
      </c>
      <c r="B270" s="41">
        <f>'S2 Maquette'!C270</f>
        <v>0</v>
      </c>
      <c r="C270" s="39">
        <f>'S2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'S2 Maquette'!B271</f>
        <v>0</v>
      </c>
      <c r="B271" s="41">
        <f>'S2 Maquette'!C271</f>
        <v>0</v>
      </c>
      <c r="C271" s="39">
        <f>'S2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'S2 Maquette'!B272</f>
        <v>0</v>
      </c>
      <c r="B272" s="41">
        <f>'S2 Maquette'!C272</f>
        <v>0</v>
      </c>
      <c r="C272" s="39">
        <f>'S2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'S2 Maquette'!B273</f>
        <v>0</v>
      </c>
      <c r="B273" s="41">
        <f>'S2 Maquette'!C273</f>
        <v>0</v>
      </c>
      <c r="C273" s="39">
        <f>'S2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'S2 Maquette'!B274</f>
        <v>0</v>
      </c>
      <c r="B274" s="41">
        <f>'S2 Maquette'!C274</f>
        <v>0</v>
      </c>
      <c r="C274" s="39">
        <f>'S2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'S2 Maquette'!B275</f>
        <v>0</v>
      </c>
      <c r="B275" s="41">
        <f>'S2 Maquette'!C275</f>
        <v>0</v>
      </c>
      <c r="C275" s="39">
        <f>'S2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'S2 Maquette'!B276</f>
        <v>0</v>
      </c>
      <c r="B276" s="41">
        <f>'S2 Maquette'!C276</f>
        <v>0</v>
      </c>
      <c r="C276" s="39">
        <f>'S2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'S2 Maquette'!B277</f>
        <v>0</v>
      </c>
      <c r="B277" s="41">
        <f>'S2 Maquette'!C277</f>
        <v>0</v>
      </c>
      <c r="C277" s="39">
        <f>'S2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'S2 Maquette'!B278</f>
        <v>0</v>
      </c>
      <c r="B278" s="41">
        <f>'S2 Maquette'!C278</f>
        <v>0</v>
      </c>
      <c r="C278" s="39">
        <f>'S2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'S2 Maquette'!B279</f>
        <v>0</v>
      </c>
      <c r="B279" s="41">
        <f>'S2 Maquette'!C279</f>
        <v>0</v>
      </c>
      <c r="C279" s="39">
        <f>'S2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'S2 Maquette'!B280</f>
        <v>0</v>
      </c>
      <c r="B280" s="41">
        <f>'S2 Maquette'!C280</f>
        <v>0</v>
      </c>
      <c r="C280" s="39">
        <f>'S2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'S2 Maquette'!B281</f>
        <v>0</v>
      </c>
      <c r="B281" s="41">
        <f>'S2 Maquette'!C281</f>
        <v>0</v>
      </c>
      <c r="C281" s="39">
        <f>'S2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'S2 Maquette'!B282</f>
        <v>0</v>
      </c>
      <c r="B282" s="41">
        <f>'S2 Maquette'!C282</f>
        <v>0</v>
      </c>
      <c r="C282" s="39">
        <f>'S2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'S2 Maquette'!B283</f>
        <v>0</v>
      </c>
      <c r="B283" s="41">
        <f>'S2 Maquette'!C283</f>
        <v>0</v>
      </c>
      <c r="C283" s="39">
        <f>'S2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'S2 Maquette'!B284</f>
        <v>0</v>
      </c>
      <c r="B284" s="41">
        <f>'S2 Maquette'!C284</f>
        <v>0</v>
      </c>
      <c r="C284" s="39">
        <f>'S2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'S2 Maquette'!B285</f>
        <v>0</v>
      </c>
      <c r="B285" s="41">
        <f>'S2 Maquette'!C285</f>
        <v>0</v>
      </c>
      <c r="C285" s="39">
        <f>'S2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'S2 Maquette'!B286</f>
        <v>0</v>
      </c>
      <c r="B286" s="41">
        <f>'S2 Maquette'!C286</f>
        <v>0</v>
      </c>
      <c r="C286" s="39">
        <f>'S2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'S2 Maquette'!B287</f>
        <v>0</v>
      </c>
      <c r="B287" s="41">
        <f>'S2 Maquette'!C287</f>
        <v>0</v>
      </c>
      <c r="C287" s="39">
        <f>'S2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'S2 Maquette'!B288</f>
        <v>0</v>
      </c>
      <c r="B288" s="41">
        <f>'S2 Maquette'!C288</f>
        <v>0</v>
      </c>
      <c r="C288" s="39">
        <f>'S2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'S2 Maquette'!B289</f>
        <v>0</v>
      </c>
      <c r="B289" s="41">
        <f>'S2 Maquette'!C289</f>
        <v>0</v>
      </c>
      <c r="C289" s="39">
        <f>'S2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'S2 Maquette'!B290</f>
        <v>0</v>
      </c>
      <c r="B290" s="41">
        <f>'S2 Maquette'!C290</f>
        <v>0</v>
      </c>
      <c r="C290" s="39">
        <f>'S2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'S2 Maquette'!B291</f>
        <v>0</v>
      </c>
      <c r="B291" s="41">
        <f>'S2 Maquette'!C291</f>
        <v>0</v>
      </c>
      <c r="C291" s="39">
        <f>'S2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'S2 Maquette'!B292</f>
        <v>0</v>
      </c>
      <c r="B292" s="41">
        <f>'S2 Maquette'!C292</f>
        <v>0</v>
      </c>
      <c r="C292" s="39">
        <f>'S2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'S2 Maquette'!B293</f>
        <v>0</v>
      </c>
      <c r="B293" s="41">
        <f>'S2 Maquette'!C293</f>
        <v>0</v>
      </c>
      <c r="C293" s="39">
        <f>'S2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'S2 Maquette'!B294</f>
        <v>0</v>
      </c>
      <c r="B294" s="41">
        <f>'S2 Maquette'!C294</f>
        <v>0</v>
      </c>
      <c r="C294" s="39">
        <f>'S2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'S2 Maquette'!B295</f>
        <v>0</v>
      </c>
      <c r="B295" s="41">
        <f>'S2 Maquette'!C295</f>
        <v>0</v>
      </c>
      <c r="C295" s="39">
        <f>'S2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'S2 Maquette'!B296</f>
        <v>0</v>
      </c>
      <c r="B296" s="41">
        <f>'S2 Maquette'!C296</f>
        <v>0</v>
      </c>
      <c r="C296" s="39">
        <f>'S2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'S2 Maquette'!B297</f>
        <v>0</v>
      </c>
      <c r="B297" s="41">
        <f>'S2 Maquette'!C297</f>
        <v>0</v>
      </c>
      <c r="C297" s="39">
        <f>'S2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'S2 Maquette'!B298</f>
        <v>0</v>
      </c>
      <c r="B298" s="41">
        <f>'S2 Maquette'!C298</f>
        <v>0</v>
      </c>
      <c r="C298" s="39">
        <f>'S2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'S2 Maquette'!B299</f>
        <v>0</v>
      </c>
      <c r="B299" s="41">
        <f>'S2 Maquette'!C299</f>
        <v>0</v>
      </c>
      <c r="C299" s="39">
        <f>'S2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'S2 Maquette'!B300</f>
        <v>0</v>
      </c>
      <c r="B300" s="41">
        <f>'S2 Maquette'!C300</f>
        <v>0</v>
      </c>
      <c r="C300" s="39">
        <f>'S2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honeticPr fontId="19" type="noConversion"/>
  <conditionalFormatting sqref="A1:A7 A12:A17 A301:A999">
    <cfRule type="expression" dxfId="253" priority="12">
      <formula>$C1="Parcours Pédagogique"</formula>
    </cfRule>
    <cfRule type="expression" dxfId="252" priority="13">
      <formula>$C1="BLOC"</formula>
    </cfRule>
    <cfRule type="expression" dxfId="251" priority="14">
      <formula>$C1="OPTION"</formula>
    </cfRule>
  </conditionalFormatting>
  <conditionalFormatting sqref="A18:S26 A29:S300 J27:S28 T18 A27:H28">
    <cfRule type="expression" dxfId="250" priority="19">
      <formula>$C18="Modification MCC"</formula>
    </cfRule>
  </conditionalFormatting>
  <conditionalFormatting sqref="B1:S7 C8:S9 C10 E10 J10:S11 B12:M12 P12 B13:L13 B14:N14 P14:S17 B15:M17 B301:S999">
    <cfRule type="expression" dxfId="249" priority="16">
      <formula>$D1="Modification"</formula>
    </cfRule>
    <cfRule type="expression" dxfId="248" priority="17">
      <formula>$D1="Création"</formula>
    </cfRule>
    <cfRule type="expression" dxfId="247" priority="18">
      <formula>$D1="Fermeture"</formula>
    </cfRule>
  </conditionalFormatting>
  <conditionalFormatting sqref="B1:S7 C8:S9 J10:S11 B12:M12 B13:L13 B14:N14 B15:M17 B301:S999 P14:S17 C10 E10 P12">
    <cfRule type="expression" dxfId="246" priority="15">
      <formula>$D1="Modification MCC"</formula>
    </cfRule>
  </conditionalFormatting>
  <conditionalFormatting sqref="C1:S9 C10 E10 J10:S11 C12:S26 C27:H28 J27:S28 C29:S1001">
    <cfRule type="expression" dxfId="245" priority="6">
      <formula>$B1="Option"</formula>
    </cfRule>
  </conditionalFormatting>
  <conditionalFormatting sqref="I27">
    <cfRule type="expression" dxfId="244" priority="1">
      <formula>$B27="Option"</formula>
    </cfRule>
    <cfRule type="expression" dxfId="243" priority="2">
      <formula>$C27="Modification MCC"</formula>
    </cfRule>
    <cfRule type="expression" dxfId="242" priority="3">
      <formula>$C27="Modification"</formula>
    </cfRule>
    <cfRule type="expression" dxfId="241" priority="4">
      <formula>$C27="Création"</formula>
    </cfRule>
    <cfRule type="expression" dxfId="240" priority="5">
      <formula>$C27="Fermeture"</formula>
    </cfRule>
  </conditionalFormatting>
  <conditionalFormatting sqref="I28">
    <cfRule type="expression" dxfId="239" priority="37">
      <formula>$C27="Modification MCC"</formula>
    </cfRule>
    <cfRule type="expression" dxfId="238" priority="39">
      <formula>$B27="Option"</formula>
    </cfRule>
    <cfRule type="expression" dxfId="237" priority="46">
      <formula>$C27="Modification"</formula>
    </cfRule>
    <cfRule type="expression" dxfId="236" priority="47">
      <formula>$C27="Création"</formula>
    </cfRule>
    <cfRule type="expression" dxfId="235" priority="48">
      <formula>$C27="Fermeture"</formula>
    </cfRule>
  </conditionalFormatting>
  <conditionalFormatting sqref="J1:J26 J29:J1001">
    <cfRule type="expression" dxfId="234" priority="10">
      <formula>$I1="NON"</formula>
    </cfRule>
  </conditionalFormatting>
  <conditionalFormatting sqref="J27">
    <cfRule type="expression" dxfId="233" priority="41">
      <formula>$I28="NON"</formula>
    </cfRule>
  </conditionalFormatting>
  <conditionalFormatting sqref="J28">
    <cfRule type="expression" dxfId="232" priority="42">
      <formula>#REF!="NON"</formula>
    </cfRule>
  </conditionalFormatting>
  <conditionalFormatting sqref="L18:L300">
    <cfRule type="expression" dxfId="231" priority="24">
      <formula>$K18="CCI (CC Intégral)"</formula>
    </cfRule>
  </conditionalFormatting>
  <conditionalFormatting sqref="M1:M1001 L18:L300">
    <cfRule type="expression" dxfId="230" priority="23">
      <formula>$K1="CT (Contrôle terminal)"</formula>
    </cfRule>
  </conditionalFormatting>
  <conditionalFormatting sqref="N1:O1001">
    <cfRule type="expression" dxfId="229" priority="9">
      <formula>$K1="CCI (CC Intégral)"</formula>
    </cfRule>
  </conditionalFormatting>
  <conditionalFormatting sqref="Q1:R1001">
    <cfRule type="expression" dxfId="228" priority="8">
      <formula>$P1="Autres"</formula>
    </cfRule>
  </conditionalFormatting>
  <conditionalFormatting sqref="S1:S1001 T18">
    <cfRule type="expression" dxfId="227" priority="7">
      <formula>$P1="CT (Contrôle terminal)"</formula>
    </cfRule>
  </conditionalFormatting>
  <conditionalFormatting sqref="T18 A18:S26 A27:H28 J27:S28 A29:S300">
    <cfRule type="expression" dxfId="226" priority="20">
      <formula>$C18="Modification"</formula>
    </cfRule>
    <cfRule type="expression" dxfId="225" priority="21">
      <formula>$C18="Création"</formula>
    </cfRule>
    <cfRule type="expression" dxfId="224" priority="22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B1638-73D8-4904-8E73-F63D230E1EEC}">
  <dimension ref="A1:T300"/>
  <sheetViews>
    <sheetView workbookViewId="0">
      <selection activeCell="K32" sqref="K32:R39"/>
    </sheetView>
  </sheetViews>
  <sheetFormatPr baseColWidth="10" defaultColWidth="11.42578125" defaultRowHeight="15"/>
  <sheetData>
    <row r="1" spans="1:19">
      <c r="A1" s="138"/>
      <c r="B1" s="138"/>
      <c r="C1" s="138"/>
      <c r="D1" s="138"/>
      <c r="E1" s="138"/>
      <c r="F1" s="138"/>
      <c r="G1" s="138"/>
      <c r="H1" s="138"/>
      <c r="I1" s="138"/>
      <c r="J1" s="32"/>
    </row>
    <row r="2" spans="1:19">
      <c r="A2" s="138"/>
      <c r="B2" s="138"/>
      <c r="C2" s="138"/>
      <c r="D2" s="138"/>
      <c r="E2" s="138"/>
      <c r="F2" s="138"/>
      <c r="G2" s="138"/>
      <c r="H2" s="138"/>
      <c r="I2" s="138"/>
      <c r="J2" s="32"/>
    </row>
    <row r="3" spans="1:19">
      <c r="A3" s="138"/>
      <c r="B3" s="138"/>
      <c r="C3" s="138"/>
      <c r="D3" s="138"/>
      <c r="E3" s="138"/>
      <c r="F3" s="138"/>
      <c r="G3" s="138"/>
      <c r="H3" s="138"/>
      <c r="I3" s="138"/>
      <c r="J3" s="32"/>
    </row>
    <row r="4" spans="1:19">
      <c r="A4" s="138"/>
      <c r="B4" s="138"/>
      <c r="C4" s="138"/>
      <c r="D4" s="138"/>
      <c r="E4" s="138"/>
      <c r="F4" s="138"/>
      <c r="G4" s="138"/>
      <c r="H4" s="138"/>
      <c r="I4" s="138"/>
      <c r="J4" s="32"/>
    </row>
    <row r="5" spans="1:19">
      <c r="A5" s="138"/>
      <c r="B5" s="138"/>
      <c r="C5" s="138"/>
      <c r="D5" s="138"/>
      <c r="E5" s="138"/>
      <c r="F5" s="138"/>
      <c r="G5" s="138"/>
      <c r="H5" s="138"/>
      <c r="I5" s="138"/>
      <c r="J5" s="32"/>
    </row>
    <row r="6" spans="1:19">
      <c r="A6" s="138"/>
      <c r="B6" s="138"/>
      <c r="C6" s="138"/>
      <c r="D6" s="138"/>
      <c r="E6" s="138"/>
      <c r="F6" s="138"/>
      <c r="G6" s="138"/>
      <c r="H6" s="138"/>
      <c r="I6" s="138"/>
      <c r="J6" s="32"/>
    </row>
    <row r="7" spans="1:19" ht="18.75">
      <c r="A7" s="140" t="s">
        <v>363</v>
      </c>
      <c r="B7" s="137" t="s">
        <v>93</v>
      </c>
      <c r="C7" s="161" t="s">
        <v>364</v>
      </c>
      <c r="D7" s="140"/>
      <c r="E7" s="160" t="s">
        <v>89</v>
      </c>
      <c r="F7" s="137"/>
      <c r="G7" s="140" t="s">
        <v>365</v>
      </c>
      <c r="H7" s="98" t="s">
        <v>90</v>
      </c>
      <c r="I7" s="98"/>
      <c r="J7" s="33"/>
      <c r="K7" s="18"/>
    </row>
    <row r="8" spans="1:19" ht="18.75">
      <c r="A8" s="140"/>
      <c r="B8" s="137"/>
      <c r="C8" s="161"/>
      <c r="D8" s="140"/>
      <c r="E8" s="160"/>
      <c r="F8" s="137"/>
      <c r="G8" s="140"/>
      <c r="H8" s="98"/>
      <c r="I8" s="98"/>
      <c r="J8" s="33"/>
      <c r="K8" s="18"/>
    </row>
    <row r="9" spans="1:19" ht="18.75">
      <c r="A9" s="140"/>
      <c r="B9" s="137"/>
      <c r="C9" s="161"/>
      <c r="D9" s="140"/>
      <c r="E9" s="160"/>
      <c r="F9" s="137"/>
      <c r="G9" s="140"/>
      <c r="H9" s="98"/>
      <c r="I9" s="98"/>
      <c r="J9" s="33"/>
      <c r="K9" s="18"/>
    </row>
    <row r="10" spans="1:19" ht="18.75">
      <c r="A10" s="140"/>
      <c r="B10" s="137"/>
      <c r="C10" s="153" t="s">
        <v>205</v>
      </c>
      <c r="D10" s="153"/>
      <c r="E10" s="162">
        <v>0</v>
      </c>
      <c r="F10" s="162"/>
      <c r="G10" s="162"/>
      <c r="H10" s="162"/>
      <c r="I10" s="162"/>
      <c r="J10" s="33"/>
      <c r="K10" s="18"/>
    </row>
    <row r="11" spans="1:19" ht="18.75">
      <c r="A11" s="140"/>
      <c r="B11" s="137"/>
      <c r="C11" s="153"/>
      <c r="D11" s="153"/>
      <c r="E11" s="162"/>
      <c r="F11" s="162"/>
      <c r="G11" s="162"/>
      <c r="H11" s="162"/>
      <c r="I11" s="162"/>
      <c r="J11" s="33"/>
      <c r="K11" s="18"/>
    </row>
    <row r="12" spans="1:19">
      <c r="C12" s="13"/>
      <c r="I12" s="35"/>
      <c r="J12" s="35"/>
      <c r="M12" s="133" t="s">
        <v>366</v>
      </c>
      <c r="N12" s="134"/>
      <c r="O12" s="172"/>
      <c r="P12" s="133" t="s">
        <v>367</v>
      </c>
      <c r="Q12" s="134"/>
      <c r="R12" s="134"/>
      <c r="S12" s="172"/>
    </row>
    <row r="13" spans="1:19">
      <c r="A13" s="169" t="s">
        <v>206</v>
      </c>
      <c r="B13" s="97" t="s">
        <v>207</v>
      </c>
      <c r="C13" s="97"/>
      <c r="D13" s="169" t="s">
        <v>368</v>
      </c>
      <c r="E13" s="182">
        <v>0</v>
      </c>
      <c r="F13" s="182"/>
      <c r="G13" s="182"/>
      <c r="I13" s="35"/>
      <c r="J13" s="35"/>
      <c r="M13" s="135"/>
      <c r="N13" s="136"/>
      <c r="O13" s="173"/>
      <c r="P13" s="135"/>
      <c r="Q13" s="136"/>
      <c r="R13" s="136"/>
      <c r="S13" s="173"/>
    </row>
    <row r="14" spans="1:19">
      <c r="A14" s="171"/>
      <c r="B14" s="97"/>
      <c r="C14" s="97"/>
      <c r="D14" s="171"/>
      <c r="E14" s="182"/>
      <c r="F14" s="182"/>
      <c r="G14" s="182"/>
      <c r="I14" s="35"/>
      <c r="J14" s="35"/>
      <c r="M14" s="132" t="s">
        <v>369</v>
      </c>
      <c r="N14" s="133" t="s">
        <v>370</v>
      </c>
      <c r="O14" s="172"/>
      <c r="P14" s="138"/>
      <c r="Q14" s="176"/>
      <c r="R14" s="183"/>
      <c r="S14" s="169"/>
    </row>
    <row r="15" spans="1:19">
      <c r="A15" s="169" t="s">
        <v>371</v>
      </c>
      <c r="B15" s="100" t="s">
        <v>168</v>
      </c>
      <c r="C15" s="101"/>
      <c r="D15" s="169" t="s">
        <v>372</v>
      </c>
      <c r="E15" s="182">
        <v>0</v>
      </c>
      <c r="F15" s="182"/>
      <c r="G15" s="182"/>
      <c r="I15" s="35"/>
      <c r="J15" s="35"/>
      <c r="M15" s="132"/>
      <c r="N15" s="179"/>
      <c r="O15" s="180"/>
      <c r="P15" s="138"/>
      <c r="Q15" s="177"/>
      <c r="R15" s="183"/>
      <c r="S15" s="170"/>
    </row>
    <row r="16" spans="1:19">
      <c r="A16" s="171"/>
      <c r="B16" s="103"/>
      <c r="C16" s="104"/>
      <c r="D16" s="171"/>
      <c r="E16" s="182"/>
      <c r="F16" s="182"/>
      <c r="G16" s="182"/>
      <c r="I16" s="35"/>
      <c r="J16" s="35"/>
      <c r="M16" s="132"/>
      <c r="N16" s="179"/>
      <c r="O16" s="180"/>
      <c r="P16" s="138"/>
      <c r="Q16" s="177"/>
      <c r="R16" s="183"/>
      <c r="S16" s="170"/>
    </row>
    <row r="17" spans="1:20">
      <c r="L17" s="14"/>
      <c r="M17" s="132"/>
      <c r="N17" s="135"/>
      <c r="O17" s="173"/>
      <c r="P17" s="138"/>
      <c r="Q17" s="178"/>
      <c r="R17" s="183"/>
      <c r="S17" s="171"/>
    </row>
    <row r="18" spans="1:20" ht="45">
      <c r="A18" s="3" t="s">
        <v>373</v>
      </c>
      <c r="B18" s="34" t="s">
        <v>374</v>
      </c>
      <c r="C18" s="3" t="s">
        <v>5</v>
      </c>
      <c r="D18" s="3" t="s">
        <v>375</v>
      </c>
      <c r="E18" s="3" t="s">
        <v>376</v>
      </c>
      <c r="F18" s="3" t="s">
        <v>377</v>
      </c>
      <c r="G18" s="3" t="s">
        <v>378</v>
      </c>
      <c r="H18" s="3" t="s">
        <v>379</v>
      </c>
      <c r="I18" s="3" t="s">
        <v>380</v>
      </c>
      <c r="J18" s="3" t="s">
        <v>381</v>
      </c>
      <c r="K18" s="3" t="s">
        <v>382</v>
      </c>
      <c r="L18" s="3" t="s">
        <v>383</v>
      </c>
      <c r="M18" s="3" t="s">
        <v>384</v>
      </c>
      <c r="N18" s="3" t="s">
        <v>374</v>
      </c>
      <c r="O18" s="3" t="s">
        <v>385</v>
      </c>
      <c r="P18" s="3" t="s">
        <v>386</v>
      </c>
      <c r="Q18" s="3" t="s">
        <v>374</v>
      </c>
      <c r="R18" s="3" t="s">
        <v>385</v>
      </c>
      <c r="S18" s="4" t="s">
        <v>387</v>
      </c>
      <c r="T18" s="4" t="s">
        <v>388</v>
      </c>
    </row>
    <row r="19" spans="1:20">
      <c r="A19" s="8" t="s">
        <v>398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8" t="s">
        <v>399</v>
      </c>
      <c r="B20" s="38" t="s">
        <v>19</v>
      </c>
      <c r="C20" s="55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8" t="s">
        <v>400</v>
      </c>
      <c r="B21" s="38" t="s">
        <v>19</v>
      </c>
      <c r="C21" s="55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8" t="s">
        <v>401</v>
      </c>
      <c r="B22" s="38" t="s">
        <v>19</v>
      </c>
      <c r="C22" s="55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227</v>
      </c>
      <c r="B23" s="38" t="s">
        <v>29</v>
      </c>
      <c r="C23" s="61"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</row>
    <row r="24" spans="1:20">
      <c r="A24" s="8" t="s">
        <v>402</v>
      </c>
      <c r="B24" s="38" t="s">
        <v>19</v>
      </c>
      <c r="C24" s="61"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</row>
    <row r="25" spans="1:20">
      <c r="A25" s="8" t="s">
        <v>231</v>
      </c>
      <c r="B25" s="38" t="s">
        <v>19</v>
      </c>
      <c r="C25" s="61"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</row>
    <row r="26" spans="1:20">
      <c r="A26" s="8" t="s">
        <v>233</v>
      </c>
      <c r="B26" s="38" t="s">
        <v>19</v>
      </c>
      <c r="C26" s="61"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</row>
    <row r="27" spans="1:20">
      <c r="A27" s="41" t="s">
        <v>403</v>
      </c>
      <c r="B27" s="41" t="s">
        <v>11</v>
      </c>
      <c r="C27" s="39"/>
      <c r="D27" s="19">
        <v>2</v>
      </c>
      <c r="E27" s="93" t="s">
        <v>389</v>
      </c>
      <c r="F27" s="93" t="s">
        <v>389</v>
      </c>
      <c r="G27" s="95" t="s">
        <v>389</v>
      </c>
      <c r="H27" s="95" t="s">
        <v>389</v>
      </c>
      <c r="I27" s="95" t="s">
        <v>389</v>
      </c>
      <c r="J27" s="67" t="s">
        <v>391</v>
      </c>
      <c r="K27" s="37"/>
      <c r="L27" s="37"/>
      <c r="M27" s="37"/>
      <c r="N27" s="37"/>
      <c r="O27" s="37"/>
      <c r="P27" s="37"/>
      <c r="Q27" s="96" t="s">
        <v>9</v>
      </c>
      <c r="R27" s="37"/>
      <c r="S27" s="37"/>
      <c r="T27" s="42"/>
    </row>
    <row r="28" spans="1:20">
      <c r="A28" s="41" t="s">
        <v>404</v>
      </c>
      <c r="B28" s="41" t="s">
        <v>19</v>
      </c>
      <c r="C28" s="39"/>
      <c r="D28" s="93">
        <v>1</v>
      </c>
      <c r="E28" s="93" t="s">
        <v>389</v>
      </c>
      <c r="F28" s="93" t="s">
        <v>389</v>
      </c>
      <c r="G28" s="95" t="s">
        <v>389</v>
      </c>
      <c r="H28" s="95" t="s">
        <v>389</v>
      </c>
      <c r="I28" s="37" t="s">
        <v>389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405</v>
      </c>
      <c r="B29" s="41" t="s">
        <v>19</v>
      </c>
      <c r="C29" s="39"/>
      <c r="D29" s="93">
        <v>1</v>
      </c>
      <c r="E29" s="93" t="s">
        <v>389</v>
      </c>
      <c r="F29" s="93" t="s">
        <v>389</v>
      </c>
      <c r="G29" s="95" t="s">
        <v>389</v>
      </c>
      <c r="H29" s="95" t="s">
        <v>389</v>
      </c>
      <c r="I29" s="37" t="s">
        <v>389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9"/>
      <c r="T29" s="42"/>
    </row>
    <row r="30" spans="1:20">
      <c r="A30" s="41" t="s">
        <v>486</v>
      </c>
      <c r="B30" s="41" t="s">
        <v>11</v>
      </c>
      <c r="C30" s="39"/>
      <c r="D30" s="93">
        <v>1</v>
      </c>
      <c r="E30" s="93" t="s">
        <v>389</v>
      </c>
      <c r="F30" s="93" t="s">
        <v>389</v>
      </c>
      <c r="G30" s="95" t="s">
        <v>389</v>
      </c>
      <c r="H30" s="95" t="s">
        <v>389</v>
      </c>
      <c r="I30" s="95" t="s">
        <v>389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407</v>
      </c>
      <c r="B31" s="41" t="s">
        <v>19</v>
      </c>
      <c r="C31" s="39"/>
      <c r="D31" s="93">
        <v>1</v>
      </c>
      <c r="E31" s="93" t="s">
        <v>389</v>
      </c>
      <c r="F31" s="93" t="s">
        <v>389</v>
      </c>
      <c r="G31" s="95" t="s">
        <v>389</v>
      </c>
      <c r="H31" s="95" t="s">
        <v>389</v>
      </c>
      <c r="I31" s="37" t="s">
        <v>389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409</v>
      </c>
      <c r="B32" s="41" t="s">
        <v>19</v>
      </c>
      <c r="C32" s="39"/>
      <c r="D32" s="93">
        <v>1</v>
      </c>
      <c r="E32" s="93" t="s">
        <v>389</v>
      </c>
      <c r="F32" s="93" t="s">
        <v>389</v>
      </c>
      <c r="G32" s="95" t="s">
        <v>389</v>
      </c>
      <c r="H32" s="95" t="s">
        <v>389</v>
      </c>
      <c r="I32" s="95" t="s">
        <v>389</v>
      </c>
      <c r="J32" s="37"/>
      <c r="K32" s="37" t="s">
        <v>16</v>
      </c>
      <c r="L32" s="37"/>
      <c r="M32" s="37"/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393</v>
      </c>
      <c r="B33" s="41" t="s">
        <v>26</v>
      </c>
      <c r="C33" s="39"/>
      <c r="D33" s="93">
        <v>1</v>
      </c>
      <c r="E33" s="93" t="s">
        <v>389</v>
      </c>
      <c r="F33" s="93" t="s">
        <v>389</v>
      </c>
      <c r="G33" s="95" t="s">
        <v>389</v>
      </c>
      <c r="H33" s="95" t="s">
        <v>389</v>
      </c>
      <c r="I33" s="95" t="s">
        <v>389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227</v>
      </c>
      <c r="B34" s="41" t="s">
        <v>29</v>
      </c>
      <c r="C34" s="39"/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</row>
    <row r="35" spans="1:20">
      <c r="A35" s="41" t="s">
        <v>412</v>
      </c>
      <c r="B35" s="41" t="s">
        <v>11</v>
      </c>
      <c r="C35" s="39"/>
      <c r="D35" s="93">
        <v>1</v>
      </c>
      <c r="E35" s="93" t="s">
        <v>389</v>
      </c>
      <c r="F35" s="93" t="s">
        <v>389</v>
      </c>
      <c r="G35" s="95" t="s">
        <v>389</v>
      </c>
      <c r="H35" s="95" t="s">
        <v>389</v>
      </c>
      <c r="I35" s="37" t="s">
        <v>389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</row>
    <row r="36" spans="1:20">
      <c r="A36" s="41" t="s">
        <v>413</v>
      </c>
      <c r="B36" s="41" t="s">
        <v>19</v>
      </c>
      <c r="C36" s="39"/>
      <c r="D36" s="93">
        <v>1</v>
      </c>
      <c r="E36" s="93" t="s">
        <v>389</v>
      </c>
      <c r="F36" s="93" t="s">
        <v>389</v>
      </c>
      <c r="G36" s="95" t="s">
        <v>389</v>
      </c>
      <c r="H36" s="95" t="s">
        <v>389</v>
      </c>
      <c r="I36" s="37" t="s">
        <v>389</v>
      </c>
      <c r="J36" s="37"/>
      <c r="K36" s="37" t="s">
        <v>16</v>
      </c>
      <c r="L36" s="37"/>
      <c r="M36" s="37"/>
      <c r="N36" s="37" t="s">
        <v>9</v>
      </c>
      <c r="O36" s="37">
        <v>2</v>
      </c>
      <c r="P36" s="37" t="s">
        <v>16</v>
      </c>
      <c r="Q36" s="37" t="s">
        <v>9</v>
      </c>
      <c r="R36" s="37">
        <v>2</v>
      </c>
      <c r="S36" s="37"/>
      <c r="T36" s="42"/>
    </row>
    <row r="37" spans="1:20">
      <c r="A37" s="41" t="s">
        <v>414</v>
      </c>
      <c r="B37" s="41" t="s">
        <v>19</v>
      </c>
      <c r="C37" s="39"/>
      <c r="D37" s="93">
        <v>1</v>
      </c>
      <c r="E37" s="93" t="s">
        <v>389</v>
      </c>
      <c r="F37" s="93" t="s">
        <v>389</v>
      </c>
      <c r="G37" s="95" t="s">
        <v>389</v>
      </c>
      <c r="H37" s="95" t="s">
        <v>389</v>
      </c>
      <c r="I37" s="37" t="s">
        <v>389</v>
      </c>
      <c r="J37" s="37"/>
      <c r="K37" s="37" t="s">
        <v>16</v>
      </c>
      <c r="L37" s="37"/>
      <c r="M37" s="37"/>
      <c r="N37" s="37" t="s">
        <v>9</v>
      </c>
      <c r="O37" s="37">
        <v>2</v>
      </c>
      <c r="P37" s="37" t="s">
        <v>16</v>
      </c>
      <c r="Q37" s="37" t="s">
        <v>9</v>
      </c>
      <c r="R37" s="37">
        <v>2</v>
      </c>
      <c r="S37" s="37"/>
      <c r="T37" s="42"/>
    </row>
    <row r="38" spans="1:20">
      <c r="A38" s="41" t="s">
        <v>415</v>
      </c>
      <c r="B38" s="41" t="s">
        <v>19</v>
      </c>
      <c r="C38" s="39"/>
      <c r="D38" s="93">
        <v>1</v>
      </c>
      <c r="E38" s="93" t="s">
        <v>389</v>
      </c>
      <c r="F38" s="93" t="s">
        <v>389</v>
      </c>
      <c r="G38" s="95" t="s">
        <v>389</v>
      </c>
      <c r="H38" s="95" t="s">
        <v>389</v>
      </c>
      <c r="I38" s="37" t="s">
        <v>389</v>
      </c>
      <c r="J38" s="37"/>
      <c r="K38" s="37" t="s">
        <v>16</v>
      </c>
      <c r="L38" s="37"/>
      <c r="M38" s="37"/>
      <c r="N38" s="37" t="s">
        <v>9</v>
      </c>
      <c r="O38" s="37">
        <v>2</v>
      </c>
      <c r="P38" s="37" t="s">
        <v>16</v>
      </c>
      <c r="Q38" s="37" t="s">
        <v>9</v>
      </c>
      <c r="R38" s="37">
        <v>2</v>
      </c>
      <c r="S38" s="37"/>
      <c r="T38" s="42"/>
    </row>
    <row r="39" spans="1:20">
      <c r="A39" s="41" t="s">
        <v>258</v>
      </c>
      <c r="B39" s="41" t="s">
        <v>26</v>
      </c>
      <c r="C39" s="39"/>
      <c r="D39" s="93">
        <v>1</v>
      </c>
      <c r="E39" s="93" t="s">
        <v>389</v>
      </c>
      <c r="F39" s="93" t="s">
        <v>389</v>
      </c>
      <c r="G39" s="95" t="s">
        <v>389</v>
      </c>
      <c r="H39" s="95" t="s">
        <v>389</v>
      </c>
      <c r="I39" s="95" t="s">
        <v>389</v>
      </c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227</v>
      </c>
      <c r="B40" s="41" t="s">
        <v>29</v>
      </c>
      <c r="C40" s="39"/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416</v>
      </c>
      <c r="B41" s="41" t="s">
        <v>11</v>
      </c>
      <c r="C41" s="39"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227</v>
      </c>
      <c r="B42" s="41" t="s">
        <v>29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 ht="30">
      <c r="A43" s="41" t="s">
        <v>417</v>
      </c>
      <c r="B43" s="41" t="s">
        <v>11</v>
      </c>
      <c r="C43" s="39" t="s">
        <v>21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419</v>
      </c>
      <c r="B44" s="41" t="s">
        <v>11</v>
      </c>
      <c r="C44" s="39" t="s">
        <v>13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420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 t="s">
        <v>227</v>
      </c>
      <c r="B46" s="41" t="s">
        <v>29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421</v>
      </c>
      <c r="B47" s="41" t="s">
        <v>11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422</v>
      </c>
      <c r="B48" s="41" t="s">
        <v>19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424</v>
      </c>
      <c r="B49" s="41" t="s">
        <v>19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425</v>
      </c>
      <c r="B50" s="41" t="s">
        <v>11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426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427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487</v>
      </c>
      <c r="B53" s="41" t="s">
        <v>11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>
        <v>0</v>
      </c>
      <c r="B54" s="41" t="s">
        <v>29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429</v>
      </c>
      <c r="B55" s="41" t="s">
        <v>11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 t="s">
        <v>430</v>
      </c>
      <c r="B56" s="41" t="s">
        <v>19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431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432</v>
      </c>
      <c r="B58" s="41" t="s">
        <v>11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433</v>
      </c>
      <c r="B59" s="41" t="s">
        <v>19</v>
      </c>
      <c r="C59" s="39" t="s">
        <v>13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434</v>
      </c>
      <c r="B60" s="41" t="s">
        <v>19</v>
      </c>
      <c r="C60" s="39" t="s">
        <v>13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 t="s">
        <v>297</v>
      </c>
      <c r="B61" s="41" t="s">
        <v>11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 t="s">
        <v>435</v>
      </c>
      <c r="B62" s="41" t="s">
        <v>26</v>
      </c>
      <c r="C62" s="39" t="s">
        <v>13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 t="s">
        <v>227</v>
      </c>
      <c r="B63" s="41" t="s">
        <v>29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 t="s">
        <v>437</v>
      </c>
      <c r="B64" s="41" t="s">
        <v>19</v>
      </c>
      <c r="C64" s="39" t="s">
        <v>13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 t="s">
        <v>438</v>
      </c>
      <c r="B65" s="41" t="s">
        <v>19</v>
      </c>
      <c r="C65" s="39" t="s">
        <v>13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 ht="30">
      <c r="A66" s="41" t="s">
        <v>439</v>
      </c>
      <c r="B66" s="41" t="s">
        <v>26</v>
      </c>
      <c r="C66" s="39" t="s">
        <v>21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 t="s">
        <v>227</v>
      </c>
      <c r="B67" s="41" t="s">
        <v>29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 t="s">
        <v>440</v>
      </c>
      <c r="B68" s="41" t="s">
        <v>19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 t="s">
        <v>442</v>
      </c>
      <c r="B69" s="41" t="s">
        <v>19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 t="s">
        <v>444</v>
      </c>
      <c r="B70" s="41" t="s">
        <v>19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 t="s">
        <v>446</v>
      </c>
      <c r="B71" s="41" t="s">
        <v>19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 t="s">
        <v>448</v>
      </c>
      <c r="B72" s="41" t="s">
        <v>19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 t="s">
        <v>450</v>
      </c>
      <c r="B73" s="41" t="s">
        <v>19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 t="s">
        <v>452</v>
      </c>
      <c r="B74" s="41" t="s">
        <v>19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 t="s">
        <v>454</v>
      </c>
      <c r="B75" s="41" t="s">
        <v>19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 t="s">
        <v>456</v>
      </c>
      <c r="B76" s="41" t="s">
        <v>19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 t="s">
        <v>458</v>
      </c>
      <c r="B77" s="41" t="s">
        <v>19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 t="s">
        <v>460</v>
      </c>
      <c r="B78" s="41" t="s">
        <v>19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 t="s">
        <v>462</v>
      </c>
      <c r="B79" s="41" t="s">
        <v>19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 t="s">
        <v>464</v>
      </c>
      <c r="B80" s="41" t="s">
        <v>19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 t="s">
        <v>258</v>
      </c>
      <c r="B81" s="41" t="s">
        <v>11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 t="s">
        <v>248</v>
      </c>
      <c r="B82" s="41" t="s">
        <v>29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 t="s">
        <v>416</v>
      </c>
      <c r="B83" s="41" t="s">
        <v>11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 t="s">
        <v>227</v>
      </c>
      <c r="B84" s="41" t="s">
        <v>29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 ht="30">
      <c r="A85" s="41" t="s">
        <v>417</v>
      </c>
      <c r="B85" s="41" t="s">
        <v>11</v>
      </c>
      <c r="C85" s="39" t="s">
        <v>21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 t="s">
        <v>419</v>
      </c>
      <c r="B86" s="41" t="s">
        <v>11</v>
      </c>
      <c r="C86" s="39" t="s">
        <v>13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 t="s">
        <v>420</v>
      </c>
      <c r="B87" s="41" t="s">
        <v>11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 t="s">
        <v>227</v>
      </c>
      <c r="B88" s="41" t="s">
        <v>29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 t="s">
        <v>421</v>
      </c>
      <c r="B89" s="41" t="s">
        <v>11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 t="s">
        <v>422</v>
      </c>
      <c r="B90" s="41" t="s">
        <v>19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 t="s">
        <v>424</v>
      </c>
      <c r="B91" s="41" t="s">
        <v>19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 t="s">
        <v>466</v>
      </c>
      <c r="B92" s="41" t="s">
        <v>11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 t="s">
        <v>426</v>
      </c>
      <c r="B93" s="41" t="s">
        <v>19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 t="s">
        <v>427</v>
      </c>
      <c r="B94" s="41" t="s">
        <v>19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 t="s">
        <v>487</v>
      </c>
      <c r="B95" s="41" t="s">
        <v>11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>
        <v>0</v>
      </c>
      <c r="B96" s="41" t="s">
        <v>29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 t="s">
        <v>429</v>
      </c>
      <c r="B97" s="41" t="s">
        <v>11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 t="s">
        <v>430</v>
      </c>
      <c r="B98" s="41" t="s">
        <v>19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 t="s">
        <v>431</v>
      </c>
      <c r="B99" s="41" t="s">
        <v>19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 t="s">
        <v>432</v>
      </c>
      <c r="B100" s="41" t="s">
        <v>11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 t="s">
        <v>433</v>
      </c>
      <c r="B101" s="41" t="s">
        <v>19</v>
      </c>
      <c r="C101" s="39" t="s">
        <v>13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 t="s">
        <v>434</v>
      </c>
      <c r="B102" s="41" t="s">
        <v>19</v>
      </c>
      <c r="C102" s="39" t="s">
        <v>13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 t="s">
        <v>297</v>
      </c>
      <c r="B103" s="41" t="s">
        <v>11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 t="s">
        <v>435</v>
      </c>
      <c r="B104" s="41" t="s">
        <v>26</v>
      </c>
      <c r="C104" s="39" t="s">
        <v>13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 t="s">
        <v>227</v>
      </c>
      <c r="B105" s="41" t="s">
        <v>29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 t="s">
        <v>437</v>
      </c>
      <c r="B106" s="41" t="s">
        <v>19</v>
      </c>
      <c r="C106" s="39" t="s">
        <v>13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 t="s">
        <v>438</v>
      </c>
      <c r="B107" s="41" t="s">
        <v>19</v>
      </c>
      <c r="C107" s="39" t="s">
        <v>13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 ht="30">
      <c r="A108" s="41" t="s">
        <v>439</v>
      </c>
      <c r="B108" s="41" t="s">
        <v>26</v>
      </c>
      <c r="C108" s="39" t="s">
        <v>21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 t="s">
        <v>227</v>
      </c>
      <c r="B109" s="41" t="s">
        <v>29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 t="s">
        <v>440</v>
      </c>
      <c r="B110" s="41" t="s">
        <v>19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 t="s">
        <v>442</v>
      </c>
      <c r="B111" s="41" t="s">
        <v>19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 t="s">
        <v>444</v>
      </c>
      <c r="B112" s="41" t="s">
        <v>19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 t="s">
        <v>446</v>
      </c>
      <c r="B113" s="41" t="s">
        <v>19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 t="s">
        <v>448</v>
      </c>
      <c r="B114" s="41" t="s">
        <v>19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 t="s">
        <v>450</v>
      </c>
      <c r="B115" s="41" t="s">
        <v>19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 t="s">
        <v>452</v>
      </c>
      <c r="B116" s="41" t="s">
        <v>19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 t="s">
        <v>454</v>
      </c>
      <c r="B117" s="41" t="s">
        <v>19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 t="s">
        <v>456</v>
      </c>
      <c r="B118" s="41" t="s">
        <v>19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 t="s">
        <v>458</v>
      </c>
      <c r="B119" s="41" t="s">
        <v>19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 t="s">
        <v>460</v>
      </c>
      <c r="B120" s="41" t="s">
        <v>19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 t="s">
        <v>462</v>
      </c>
      <c r="B121" s="41" t="s">
        <v>19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 t="s">
        <v>464</v>
      </c>
      <c r="B122" s="41" t="s">
        <v>19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D27:H28 D29:I39">
    <cfRule type="expression" dxfId="223" priority="18">
      <formula>$B27="Option"</formula>
    </cfRule>
    <cfRule type="expression" dxfId="222" priority="19">
      <formula>$C27="Modification MCC"</formula>
    </cfRule>
    <cfRule type="expression" dxfId="221" priority="20">
      <formula>$C27="Modification"</formula>
    </cfRule>
    <cfRule type="expression" dxfId="220" priority="21">
      <formula>$C27="Création"</formula>
    </cfRule>
    <cfRule type="expression" dxfId="219" priority="22">
      <formula>$C27="Fermeture"</formula>
    </cfRule>
  </conditionalFormatting>
  <conditionalFormatting sqref="I27">
    <cfRule type="expression" dxfId="218" priority="13">
      <formula>$B27="Option"</formula>
    </cfRule>
    <cfRule type="expression" dxfId="217" priority="14">
      <formula>$C27="Modification MCC"</formula>
    </cfRule>
    <cfRule type="expression" dxfId="216" priority="15">
      <formula>$C27="Modification"</formula>
    </cfRule>
    <cfRule type="expression" dxfId="215" priority="16">
      <formula>$C27="Création"</formula>
    </cfRule>
    <cfRule type="expression" dxfId="214" priority="17">
      <formula>$C27="Fermeture"</formula>
    </cfRule>
  </conditionalFormatting>
  <conditionalFormatting sqref="I28">
    <cfRule type="expression" dxfId="213" priority="23">
      <formula>$C27="Modification MCC"</formula>
    </cfRule>
    <cfRule type="expression" dxfId="212" priority="24">
      <formula>$B27="Option"</formula>
    </cfRule>
    <cfRule type="expression" dxfId="211" priority="25">
      <formula>$C27="Modification"</formula>
    </cfRule>
    <cfRule type="expression" dxfId="210" priority="26">
      <formula>$C27="Création"</formula>
    </cfRule>
    <cfRule type="expression" dxfId="209" priority="27">
      <formula>$C27="Fermeture"</formula>
    </cfRule>
  </conditionalFormatting>
  <conditionalFormatting sqref="Q27">
    <cfRule type="expression" dxfId="208" priority="1">
      <formula>$B27="Option"</formula>
    </cfRule>
    <cfRule type="expression" dxfId="207" priority="2">
      <formula>$P27="Autres"</formula>
    </cfRule>
    <cfRule type="expression" dxfId="206" priority="3">
      <formula>$C27="Modification MCC"</formula>
    </cfRule>
    <cfRule type="expression" dxfId="205" priority="4">
      <formula>$C27="Modification"</formula>
    </cfRule>
    <cfRule type="expression" dxfId="204" priority="5">
      <formula>$C27="Création"</formula>
    </cfRule>
    <cfRule type="expression" dxfId="203" priority="6">
      <formula>$C27="Fermeture"</formula>
    </cfRule>
  </conditionalFormatting>
  <dataValidations count="2">
    <dataValidation type="list" allowBlank="1" showInputMessage="1" showErrorMessage="1" sqref="E27:I39" xr:uid="{205AE859-EEFD-E34B-B1A8-AF07066A1C4F}">
      <formula1>"OUI, NON"</formula1>
    </dataValidation>
    <dataValidation type="list" allowBlank="1" showInputMessage="1" showErrorMessage="1" sqref="Q27" xr:uid="{A1927867-F595-A74A-B6CB-96A1A3DDA39A}">
      <formula1>List_Controle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19</vt:i4>
      </vt:variant>
    </vt:vector>
  </HeadingPairs>
  <TitlesOfParts>
    <vt:vector size="34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Sebastien Guinet</cp:lastModifiedBy>
  <cp:revision/>
  <dcterms:created xsi:type="dcterms:W3CDTF">2022-09-27T13:03:25Z</dcterms:created>
  <dcterms:modified xsi:type="dcterms:W3CDTF">2025-08-26T13:15:48Z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