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nina_ladkani_unice_fr/Documents/Mes Documents/2024-2025/maquettes/COSP 23-6 revision avec Fabien/"/>
    </mc:Choice>
  </mc:AlternateContent>
  <xr:revisionPtr revIDLastSave="2" documentId="8_{F7A92330-FA59-4FFA-917D-E1349949CE6E}" xr6:coauthVersionLast="47" xr6:coauthVersionMax="47" xr10:uidLastSave="{BEC686E8-A743-4791-8C64-0C2EEA462B37}"/>
  <bookViews>
    <workbookView xWindow="-110" yWindow="-110" windowWidth="19420" windowHeight="11500" firstSheet="2" activeTab="6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26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externalReferences>
    <externalReference r:id="rId12"/>
  </externalReference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 localSheetId="4">[1]Listes!$A$11:$I$11</definedName>
    <definedName name="list_cmp">Listes!$A$11:$L$11</definedName>
    <definedName name="List_CNU" localSheetId="4">[1]Listes!$C$29:$C$85</definedName>
    <definedName name="List_CNU">Listes!$C$36:$C$92</definedName>
    <definedName name="List_Controle" localSheetId="4">[1]Listes!$B$2:$B$6</definedName>
    <definedName name="List_Controle">Listes!$B$2:$B$6</definedName>
    <definedName name="List_Controle2" localSheetId="4">[1]Listes!$A$2:$A$4</definedName>
    <definedName name="List_Controle2">Listes!$A$2:$A$4</definedName>
    <definedName name="List_Mutualisation" localSheetId="4">[1]Listes!$E$2:$E$3</definedName>
    <definedName name="List_Mutualisation">Listes!$E$2:$E$3</definedName>
    <definedName name="List_NatureELP" localSheetId="4">[1]Listes!$D$2:$D$6</definedName>
    <definedName name="List_NatureELP">Listes!$D$2:$D$6</definedName>
    <definedName name="List_RegimeInscription" localSheetId="4">[1]Listes!$C$2:$C$3</definedName>
    <definedName name="List_RegimeInscription">Listes!$C$2:$C$3</definedName>
    <definedName name="List_Statut" localSheetId="4">[1]Listes!$F$2:$F$4</definedName>
    <definedName name="List_Statut">Listes!$F$2:$F$4</definedName>
    <definedName name="List_Type" localSheetId="4">[1]Listes!$G$2:$G$3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 localSheetId="4">[1]Listes!$L$1:$M$54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6" l="1"/>
  <c r="E7" i="26"/>
  <c r="H7" i="26"/>
  <c r="E10" i="26"/>
  <c r="B13" i="26"/>
  <c r="E13" i="26"/>
  <c r="B15" i="26"/>
  <c r="E15" i="26"/>
  <c r="H15" i="26"/>
  <c r="A19" i="26"/>
  <c r="B19" i="26"/>
  <c r="C19" i="26"/>
  <c r="A20" i="26"/>
  <c r="B20" i="26"/>
  <c r="C20" i="26"/>
  <c r="A21" i="26"/>
  <c r="B21" i="26"/>
  <c r="A22" i="26"/>
  <c r="B22" i="26"/>
  <c r="A23" i="26"/>
  <c r="B23" i="26"/>
  <c r="A24" i="26"/>
  <c r="B24" i="26"/>
  <c r="A25" i="26"/>
  <c r="B25" i="26"/>
  <c r="A26" i="26"/>
  <c r="B26" i="26"/>
  <c r="A27" i="26"/>
  <c r="B27" i="26"/>
  <c r="A28" i="26"/>
  <c r="B28" i="26"/>
  <c r="A29" i="26"/>
  <c r="B29" i="26"/>
  <c r="A30" i="26"/>
  <c r="B30" i="26"/>
  <c r="A31" i="26"/>
  <c r="B31" i="26"/>
  <c r="A32" i="26"/>
  <c r="B32" i="26"/>
  <c r="A33" i="26"/>
  <c r="B33" i="26"/>
  <c r="A34" i="26"/>
  <c r="B34" i="26"/>
  <c r="A35" i="26"/>
  <c r="B35" i="26"/>
  <c r="A36" i="26"/>
  <c r="B36" i="26"/>
  <c r="A37" i="26"/>
  <c r="B37" i="26"/>
  <c r="A38" i="26"/>
  <c r="B38" i="26"/>
  <c r="A39" i="26"/>
  <c r="B39" i="26"/>
  <c r="C39" i="26"/>
  <c r="A40" i="26"/>
  <c r="B40" i="26"/>
  <c r="C40" i="26"/>
  <c r="A41" i="26"/>
  <c r="B41" i="26"/>
  <c r="C41" i="26"/>
  <c r="A42" i="26"/>
  <c r="B42" i="26"/>
  <c r="C42" i="26"/>
  <c r="A43" i="26"/>
  <c r="B43" i="26"/>
  <c r="C43" i="26"/>
  <c r="A44" i="26"/>
  <c r="B44" i="26"/>
  <c r="C44" i="26"/>
  <c r="A45" i="26"/>
  <c r="B45" i="26"/>
  <c r="C45" i="26"/>
  <c r="A46" i="26"/>
  <c r="B46" i="26"/>
  <c r="C46" i="26"/>
  <c r="A47" i="26"/>
  <c r="B47" i="26"/>
  <c r="C47" i="26"/>
  <c r="A48" i="26"/>
  <c r="B48" i="26"/>
  <c r="C48" i="26"/>
  <c r="A49" i="26"/>
  <c r="B49" i="26"/>
  <c r="C49" i="26"/>
  <c r="A50" i="26"/>
  <c r="B50" i="26"/>
  <c r="C50" i="26"/>
  <c r="A51" i="26"/>
  <c r="B51" i="26"/>
  <c r="C51" i="26"/>
  <c r="A52" i="26"/>
  <c r="B52" i="26"/>
  <c r="C52" i="26"/>
  <c r="A53" i="26"/>
  <c r="B53" i="26"/>
  <c r="C53" i="26"/>
  <c r="A54" i="26"/>
  <c r="B54" i="26"/>
  <c r="C54" i="26"/>
  <c r="A55" i="26"/>
  <c r="B55" i="26"/>
  <c r="C55" i="26"/>
  <c r="A56" i="26"/>
  <c r="B56" i="26"/>
  <c r="C56" i="26"/>
  <c r="A57" i="26"/>
  <c r="B57" i="26"/>
  <c r="C57" i="26"/>
  <c r="A58" i="26"/>
  <c r="B58" i="26"/>
  <c r="C58" i="26"/>
  <c r="A59" i="26"/>
  <c r="B59" i="26"/>
  <c r="C59" i="26"/>
  <c r="A60" i="26"/>
  <c r="B60" i="26"/>
  <c r="C60" i="26"/>
  <c r="A61" i="26"/>
  <c r="B61" i="26"/>
  <c r="C61" i="26"/>
  <c r="A62" i="26"/>
  <c r="B62" i="26"/>
  <c r="C62" i="26"/>
  <c r="A63" i="26"/>
  <c r="B63" i="26"/>
  <c r="C63" i="26"/>
  <c r="A64" i="26"/>
  <c r="B64" i="26"/>
  <c r="C64" i="26"/>
  <c r="A65" i="26"/>
  <c r="B65" i="26"/>
  <c r="C65" i="26"/>
  <c r="A66" i="26"/>
  <c r="B66" i="26"/>
  <c r="C66" i="26"/>
  <c r="A67" i="26"/>
  <c r="B67" i="26"/>
  <c r="C67" i="26"/>
  <c r="A68" i="26"/>
  <c r="B68" i="26"/>
  <c r="C68" i="26"/>
  <c r="A69" i="26"/>
  <c r="B69" i="26"/>
  <c r="C69" i="26"/>
  <c r="A70" i="26"/>
  <c r="B70" i="26"/>
  <c r="C70" i="26"/>
  <c r="A71" i="26"/>
  <c r="B71" i="26"/>
  <c r="C71" i="26"/>
  <c r="A72" i="26"/>
  <c r="B72" i="26"/>
  <c r="C72" i="26"/>
  <c r="A73" i="26"/>
  <c r="B73" i="26"/>
  <c r="C73" i="26"/>
  <c r="A74" i="26"/>
  <c r="B74" i="26"/>
  <c r="C74" i="26"/>
  <c r="A75" i="26"/>
  <c r="B75" i="26"/>
  <c r="C75" i="26"/>
  <c r="A76" i="26"/>
  <c r="B76" i="26"/>
  <c r="C76" i="26"/>
  <c r="A77" i="26"/>
  <c r="B77" i="26"/>
  <c r="C77" i="26"/>
  <c r="A78" i="26"/>
  <c r="B78" i="26"/>
  <c r="C78" i="26"/>
  <c r="A79" i="26"/>
  <c r="B79" i="26"/>
  <c r="C79" i="26"/>
  <c r="A80" i="26"/>
  <c r="B80" i="26"/>
  <c r="C80" i="26"/>
  <c r="A81" i="26"/>
  <c r="B81" i="26"/>
  <c r="C81" i="26"/>
  <c r="A82" i="26"/>
  <c r="B82" i="26"/>
  <c r="C82" i="26"/>
  <c r="A83" i="26"/>
  <c r="B83" i="26"/>
  <c r="C83" i="26"/>
  <c r="A84" i="26"/>
  <c r="B84" i="26"/>
  <c r="C84" i="26"/>
  <c r="A85" i="26"/>
  <c r="B85" i="26"/>
  <c r="C85" i="26"/>
  <c r="A86" i="26"/>
  <c r="B86" i="26"/>
  <c r="C86" i="26"/>
  <c r="A87" i="26"/>
  <c r="B87" i="26"/>
  <c r="C87" i="26"/>
  <c r="A88" i="26"/>
  <c r="B88" i="26"/>
  <c r="C88" i="26"/>
  <c r="A89" i="26"/>
  <c r="B89" i="26"/>
  <c r="C89" i="26"/>
  <c r="A90" i="26"/>
  <c r="B90" i="26"/>
  <c r="C90" i="26"/>
  <c r="A91" i="26"/>
  <c r="B91" i="26"/>
  <c r="C91" i="26"/>
  <c r="A92" i="26"/>
  <c r="B92" i="26"/>
  <c r="C92" i="26"/>
  <c r="A93" i="26"/>
  <c r="B93" i="26"/>
  <c r="C93" i="26"/>
  <c r="A94" i="26"/>
  <c r="B94" i="26"/>
  <c r="C94" i="26"/>
  <c r="A95" i="26"/>
  <c r="B95" i="26"/>
  <c r="C95" i="26"/>
  <c r="A96" i="26"/>
  <c r="B96" i="26"/>
  <c r="C96" i="26"/>
  <c r="A97" i="26"/>
  <c r="B97" i="26"/>
  <c r="C97" i="26"/>
  <c r="A98" i="26"/>
  <c r="B98" i="26"/>
  <c r="C98" i="26"/>
  <c r="A99" i="26"/>
  <c r="B99" i="26"/>
  <c r="C99" i="26"/>
  <c r="A100" i="26"/>
  <c r="B100" i="26"/>
  <c r="C100" i="26"/>
  <c r="A101" i="26"/>
  <c r="B101" i="26"/>
  <c r="C101" i="26"/>
  <c r="A102" i="26"/>
  <c r="B102" i="26"/>
  <c r="C102" i="26"/>
  <c r="A103" i="26"/>
  <c r="B103" i="26"/>
  <c r="C103" i="26"/>
  <c r="A104" i="26"/>
  <c r="B104" i="26"/>
  <c r="C104" i="26"/>
  <c r="A105" i="26"/>
  <c r="B105" i="26"/>
  <c r="C105" i="26"/>
  <c r="A106" i="26"/>
  <c r="B106" i="26"/>
  <c r="C106" i="26"/>
  <c r="A107" i="26"/>
  <c r="B107" i="26"/>
  <c r="C107" i="26"/>
  <c r="A108" i="26"/>
  <c r="B108" i="26"/>
  <c r="C108" i="26"/>
  <c r="A109" i="26"/>
  <c r="B109" i="26"/>
  <c r="C109" i="26"/>
  <c r="A110" i="26"/>
  <c r="B110" i="26"/>
  <c r="C110" i="26"/>
  <c r="A111" i="26"/>
  <c r="B111" i="26"/>
  <c r="C111" i="26"/>
  <c r="A112" i="26"/>
  <c r="B112" i="26"/>
  <c r="C112" i="26"/>
  <c r="A113" i="26"/>
  <c r="B113" i="26"/>
  <c r="C113" i="26"/>
  <c r="A114" i="26"/>
  <c r="B114" i="26"/>
  <c r="C114" i="26"/>
  <c r="A115" i="26"/>
  <c r="B115" i="26"/>
  <c r="C115" i="26"/>
  <c r="A116" i="26"/>
  <c r="B116" i="26"/>
  <c r="C116" i="26"/>
  <c r="A117" i="26"/>
  <c r="B117" i="26"/>
  <c r="C117" i="26"/>
  <c r="A118" i="26"/>
  <c r="B118" i="26"/>
  <c r="C118" i="26"/>
  <c r="A119" i="26"/>
  <c r="B119" i="26"/>
  <c r="C119" i="26"/>
  <c r="A120" i="26"/>
  <c r="B120" i="26"/>
  <c r="C120" i="26"/>
  <c r="A121" i="26"/>
  <c r="B121" i="26"/>
  <c r="C121" i="26"/>
  <c r="A122" i="26"/>
  <c r="B122" i="26"/>
  <c r="C122" i="26"/>
  <c r="A123" i="26"/>
  <c r="B123" i="26"/>
  <c r="C123" i="26"/>
  <c r="A124" i="26"/>
  <c r="B124" i="26"/>
  <c r="C124" i="26"/>
  <c r="A125" i="26"/>
  <c r="B125" i="26"/>
  <c r="C125" i="26"/>
  <c r="A126" i="26"/>
  <c r="B126" i="26"/>
  <c r="C126" i="26"/>
  <c r="A127" i="26"/>
  <c r="B127" i="26"/>
  <c r="C127" i="26"/>
  <c r="A128" i="26"/>
  <c r="B128" i="26"/>
  <c r="C128" i="26"/>
  <c r="A129" i="26"/>
  <c r="B129" i="26"/>
  <c r="C129" i="26"/>
  <c r="A130" i="26"/>
  <c r="B130" i="26"/>
  <c r="C130" i="26"/>
  <c r="A131" i="26"/>
  <c r="B131" i="26"/>
  <c r="C131" i="26"/>
  <c r="A132" i="26"/>
  <c r="B132" i="26"/>
  <c r="C132" i="26"/>
  <c r="A133" i="26"/>
  <c r="B133" i="26"/>
  <c r="C133" i="26"/>
  <c r="A134" i="26"/>
  <c r="B134" i="26"/>
  <c r="C134" i="26"/>
  <c r="A135" i="26"/>
  <c r="B135" i="26"/>
  <c r="C135" i="26"/>
  <c r="A136" i="26"/>
  <c r="B136" i="26"/>
  <c r="C136" i="26"/>
  <c r="A137" i="26"/>
  <c r="B137" i="26"/>
  <c r="C137" i="26"/>
  <c r="A138" i="26"/>
  <c r="B138" i="26"/>
  <c r="C138" i="26"/>
  <c r="A139" i="26"/>
  <c r="B139" i="26"/>
  <c r="C139" i="26"/>
  <c r="A140" i="26"/>
  <c r="B140" i="26"/>
  <c r="C140" i="26"/>
  <c r="A141" i="26"/>
  <c r="B141" i="26"/>
  <c r="C141" i="26"/>
  <c r="A142" i="26"/>
  <c r="B142" i="26"/>
  <c r="C142" i="26"/>
  <c r="A143" i="26"/>
  <c r="B143" i="26"/>
  <c r="C143" i="26"/>
  <c r="A144" i="26"/>
  <c r="B144" i="26"/>
  <c r="C144" i="26"/>
  <c r="A145" i="26"/>
  <c r="B145" i="26"/>
  <c r="C145" i="26"/>
  <c r="A146" i="26"/>
  <c r="B146" i="26"/>
  <c r="C146" i="26"/>
  <c r="A147" i="26"/>
  <c r="B147" i="26"/>
  <c r="C147" i="26"/>
  <c r="A148" i="26"/>
  <c r="B148" i="26"/>
  <c r="C148" i="26"/>
  <c r="A149" i="26"/>
  <c r="B149" i="26"/>
  <c r="C149" i="26"/>
  <c r="A150" i="26"/>
  <c r="B150" i="26"/>
  <c r="C150" i="26"/>
  <c r="A151" i="26"/>
  <c r="B151" i="26"/>
  <c r="C151" i="26"/>
  <c r="A152" i="26"/>
  <c r="B152" i="26"/>
  <c r="C152" i="26"/>
  <c r="A153" i="26"/>
  <c r="B153" i="26"/>
  <c r="C153" i="26"/>
  <c r="A154" i="26"/>
  <c r="B154" i="26"/>
  <c r="C154" i="26"/>
  <c r="A155" i="26"/>
  <c r="B155" i="26"/>
  <c r="C155" i="26"/>
  <c r="A156" i="26"/>
  <c r="B156" i="26"/>
  <c r="C156" i="26"/>
  <c r="A157" i="26"/>
  <c r="B157" i="26"/>
  <c r="C157" i="26"/>
  <c r="A158" i="26"/>
  <c r="B158" i="26"/>
  <c r="C158" i="26"/>
  <c r="A159" i="26"/>
  <c r="B159" i="26"/>
  <c r="C159" i="26"/>
  <c r="A160" i="26"/>
  <c r="B160" i="26"/>
  <c r="C160" i="26"/>
  <c r="A161" i="26"/>
  <c r="B161" i="26"/>
  <c r="C161" i="26"/>
  <c r="A162" i="26"/>
  <c r="B162" i="26"/>
  <c r="C162" i="26"/>
  <c r="A163" i="26"/>
  <c r="B163" i="26"/>
  <c r="C163" i="26"/>
  <c r="A164" i="26"/>
  <c r="B164" i="26"/>
  <c r="C164" i="26"/>
  <c r="A165" i="26"/>
  <c r="B165" i="26"/>
  <c r="C165" i="26"/>
  <c r="A166" i="26"/>
  <c r="B166" i="26"/>
  <c r="C166" i="26"/>
  <c r="A167" i="26"/>
  <c r="B167" i="26"/>
  <c r="C167" i="26"/>
  <c r="A168" i="26"/>
  <c r="B168" i="26"/>
  <c r="C168" i="26"/>
  <c r="A169" i="26"/>
  <c r="B169" i="26"/>
  <c r="C169" i="26"/>
  <c r="A170" i="26"/>
  <c r="B170" i="26"/>
  <c r="C170" i="26"/>
  <c r="A171" i="26"/>
  <c r="B171" i="26"/>
  <c r="C171" i="26"/>
  <c r="A172" i="26"/>
  <c r="B172" i="26"/>
  <c r="C172" i="26"/>
  <c r="A173" i="26"/>
  <c r="B173" i="26"/>
  <c r="C173" i="26"/>
  <c r="A174" i="26"/>
  <c r="B174" i="26"/>
  <c r="C174" i="26"/>
  <c r="A175" i="26"/>
  <c r="B175" i="26"/>
  <c r="C175" i="26"/>
  <c r="A176" i="26"/>
  <c r="B176" i="26"/>
  <c r="C176" i="26"/>
  <c r="A177" i="26"/>
  <c r="B177" i="26"/>
  <c r="C177" i="26"/>
  <c r="A178" i="26"/>
  <c r="B178" i="26"/>
  <c r="C178" i="26"/>
  <c r="A179" i="26"/>
  <c r="B179" i="26"/>
  <c r="C179" i="26"/>
  <c r="A180" i="26"/>
  <c r="B180" i="26"/>
  <c r="C180" i="26"/>
  <c r="A181" i="26"/>
  <c r="B181" i="26"/>
  <c r="C181" i="26"/>
  <c r="A182" i="26"/>
  <c r="B182" i="26"/>
  <c r="C182" i="26"/>
  <c r="A183" i="26"/>
  <c r="B183" i="26"/>
  <c r="C183" i="26"/>
  <c r="A184" i="26"/>
  <c r="B184" i="26"/>
  <c r="C184" i="26"/>
  <c r="A185" i="26"/>
  <c r="B185" i="26"/>
  <c r="C185" i="26"/>
  <c r="A186" i="26"/>
  <c r="B186" i="26"/>
  <c r="C186" i="26"/>
  <c r="A187" i="26"/>
  <c r="B187" i="26"/>
  <c r="C187" i="26"/>
  <c r="A188" i="26"/>
  <c r="B188" i="26"/>
  <c r="C188" i="26"/>
  <c r="A189" i="26"/>
  <c r="B189" i="26"/>
  <c r="C189" i="26"/>
  <c r="A190" i="26"/>
  <c r="B190" i="26"/>
  <c r="C190" i="26"/>
  <c r="A191" i="26"/>
  <c r="B191" i="26"/>
  <c r="C191" i="26"/>
  <c r="A192" i="26"/>
  <c r="B192" i="26"/>
  <c r="C192" i="26"/>
  <c r="A193" i="26"/>
  <c r="B193" i="26"/>
  <c r="C193" i="26"/>
  <c r="A194" i="26"/>
  <c r="B194" i="26"/>
  <c r="C194" i="26"/>
  <c r="A195" i="26"/>
  <c r="B195" i="26"/>
  <c r="C195" i="26"/>
  <c r="A196" i="26"/>
  <c r="B196" i="26"/>
  <c r="C196" i="26"/>
  <c r="A197" i="26"/>
  <c r="B197" i="26"/>
  <c r="C197" i="26"/>
  <c r="A198" i="26"/>
  <c r="B198" i="26"/>
  <c r="C198" i="26"/>
  <c r="A199" i="26"/>
  <c r="B199" i="26"/>
  <c r="C199" i="26"/>
  <c r="A200" i="26"/>
  <c r="B200" i="26"/>
  <c r="C200" i="26"/>
  <c r="A201" i="26"/>
  <c r="B201" i="26"/>
  <c r="C201" i="26"/>
  <c r="A202" i="26"/>
  <c r="B202" i="26"/>
  <c r="C202" i="26"/>
  <c r="A203" i="26"/>
  <c r="B203" i="26"/>
  <c r="C203" i="26"/>
  <c r="A204" i="26"/>
  <c r="B204" i="26"/>
  <c r="C204" i="26"/>
  <c r="A205" i="26"/>
  <c r="B205" i="26"/>
  <c r="C205" i="26"/>
  <c r="A206" i="26"/>
  <c r="B206" i="26"/>
  <c r="C206" i="26"/>
  <c r="A207" i="26"/>
  <c r="B207" i="26"/>
  <c r="C207" i="26"/>
  <c r="A208" i="26"/>
  <c r="B208" i="26"/>
  <c r="C208" i="26"/>
  <c r="A209" i="26"/>
  <c r="B209" i="26"/>
  <c r="C209" i="26"/>
  <c r="A210" i="26"/>
  <c r="B210" i="26"/>
  <c r="C210" i="26"/>
  <c r="A211" i="26"/>
  <c r="B211" i="26"/>
  <c r="C211" i="26"/>
  <c r="A212" i="26"/>
  <c r="B212" i="26"/>
  <c r="C212" i="26"/>
  <c r="A213" i="26"/>
  <c r="B213" i="26"/>
  <c r="C213" i="26"/>
  <c r="A214" i="26"/>
  <c r="B214" i="26"/>
  <c r="C214" i="26"/>
  <c r="A215" i="26"/>
  <c r="B215" i="26"/>
  <c r="C215" i="26"/>
  <c r="A216" i="26"/>
  <c r="B216" i="26"/>
  <c r="C216" i="26"/>
  <c r="A217" i="26"/>
  <c r="B217" i="26"/>
  <c r="C217" i="26"/>
  <c r="A218" i="26"/>
  <c r="B218" i="26"/>
  <c r="C218" i="26"/>
  <c r="A219" i="26"/>
  <c r="B219" i="26"/>
  <c r="C219" i="26"/>
  <c r="A220" i="26"/>
  <c r="B220" i="26"/>
  <c r="C220" i="26"/>
  <c r="A221" i="26"/>
  <c r="B221" i="26"/>
  <c r="C221" i="26"/>
  <c r="A222" i="26"/>
  <c r="B222" i="26"/>
  <c r="C222" i="26"/>
  <c r="A223" i="26"/>
  <c r="B223" i="26"/>
  <c r="C223" i="26"/>
  <c r="A224" i="26"/>
  <c r="B224" i="26"/>
  <c r="C224" i="26"/>
  <c r="A225" i="26"/>
  <c r="B225" i="26"/>
  <c r="C225" i="26"/>
  <c r="A226" i="26"/>
  <c r="B226" i="26"/>
  <c r="C226" i="26"/>
  <c r="A227" i="26"/>
  <c r="B227" i="26"/>
  <c r="C227" i="26"/>
  <c r="A228" i="26"/>
  <c r="B228" i="26"/>
  <c r="C228" i="26"/>
  <c r="A229" i="26"/>
  <c r="B229" i="26"/>
  <c r="C229" i="26"/>
  <c r="A230" i="26"/>
  <c r="B230" i="26"/>
  <c r="C230" i="26"/>
  <c r="A231" i="26"/>
  <c r="B231" i="26"/>
  <c r="C231" i="26"/>
  <c r="A232" i="26"/>
  <c r="B232" i="26"/>
  <c r="C232" i="26"/>
  <c r="A233" i="26"/>
  <c r="B233" i="26"/>
  <c r="C233" i="26"/>
  <c r="A234" i="26"/>
  <c r="B234" i="26"/>
  <c r="C234" i="26"/>
  <c r="A235" i="26"/>
  <c r="B235" i="26"/>
  <c r="C235" i="26"/>
  <c r="A236" i="26"/>
  <c r="B236" i="26"/>
  <c r="C236" i="26"/>
  <c r="A237" i="26"/>
  <c r="B237" i="26"/>
  <c r="C237" i="26"/>
  <c r="A238" i="26"/>
  <c r="B238" i="26"/>
  <c r="C238" i="26"/>
  <c r="A239" i="26"/>
  <c r="B239" i="26"/>
  <c r="C239" i="26"/>
  <c r="A240" i="26"/>
  <c r="B240" i="26"/>
  <c r="C240" i="26"/>
  <c r="A241" i="26"/>
  <c r="B241" i="26"/>
  <c r="C241" i="26"/>
  <c r="A242" i="26"/>
  <c r="B242" i="26"/>
  <c r="C242" i="26"/>
  <c r="A243" i="26"/>
  <c r="B243" i="26"/>
  <c r="C243" i="26"/>
  <c r="A244" i="26"/>
  <c r="B244" i="26"/>
  <c r="C244" i="26"/>
  <c r="A245" i="26"/>
  <c r="B245" i="26"/>
  <c r="C245" i="26"/>
  <c r="A246" i="26"/>
  <c r="B246" i="26"/>
  <c r="C246" i="26"/>
  <c r="A247" i="26"/>
  <c r="B247" i="26"/>
  <c r="C247" i="26"/>
  <c r="A248" i="26"/>
  <c r="B248" i="26"/>
  <c r="C248" i="26"/>
  <c r="A249" i="26"/>
  <c r="B249" i="26"/>
  <c r="C249" i="26"/>
  <c r="A250" i="26"/>
  <c r="B250" i="26"/>
  <c r="C250" i="26"/>
  <c r="A251" i="26"/>
  <c r="B251" i="26"/>
  <c r="C251" i="26"/>
  <c r="A252" i="26"/>
  <c r="B252" i="26"/>
  <c r="C252" i="26"/>
  <c r="A253" i="26"/>
  <c r="B253" i="26"/>
  <c r="C253" i="26"/>
  <c r="A254" i="26"/>
  <c r="B254" i="26"/>
  <c r="C254" i="26"/>
  <c r="A255" i="26"/>
  <c r="B255" i="26"/>
  <c r="C255" i="26"/>
  <c r="A256" i="26"/>
  <c r="B256" i="26"/>
  <c r="C256" i="26"/>
  <c r="A257" i="26"/>
  <c r="B257" i="26"/>
  <c r="C257" i="26"/>
  <c r="A258" i="26"/>
  <c r="B258" i="26"/>
  <c r="C258" i="26"/>
  <c r="A259" i="26"/>
  <c r="B259" i="26"/>
  <c r="C259" i="26"/>
  <c r="A260" i="26"/>
  <c r="B260" i="26"/>
  <c r="C260" i="26"/>
  <c r="A261" i="26"/>
  <c r="B261" i="26"/>
  <c r="C261" i="26"/>
  <c r="A262" i="26"/>
  <c r="B262" i="26"/>
  <c r="C262" i="26"/>
  <c r="A263" i="26"/>
  <c r="B263" i="26"/>
  <c r="C263" i="26"/>
  <c r="A264" i="26"/>
  <c r="B264" i="26"/>
  <c r="C264" i="26"/>
  <c r="A265" i="26"/>
  <c r="B265" i="26"/>
  <c r="C265" i="26"/>
  <c r="A266" i="26"/>
  <c r="B266" i="26"/>
  <c r="C266" i="26"/>
  <c r="A267" i="26"/>
  <c r="B267" i="26"/>
  <c r="C267" i="26"/>
  <c r="A268" i="26"/>
  <c r="B268" i="26"/>
  <c r="C268" i="26"/>
  <c r="A269" i="26"/>
  <c r="B269" i="26"/>
  <c r="C269" i="26"/>
  <c r="A270" i="26"/>
  <c r="B270" i="26"/>
  <c r="C270" i="26"/>
  <c r="A271" i="26"/>
  <c r="B271" i="26"/>
  <c r="C271" i="26"/>
  <c r="A272" i="26"/>
  <c r="B272" i="26"/>
  <c r="C272" i="26"/>
  <c r="A273" i="26"/>
  <c r="B273" i="26"/>
  <c r="C273" i="26"/>
  <c r="A274" i="26"/>
  <c r="B274" i="26"/>
  <c r="C274" i="26"/>
  <c r="A275" i="26"/>
  <c r="B275" i="26"/>
  <c r="C275" i="26"/>
  <c r="A276" i="26"/>
  <c r="B276" i="26"/>
  <c r="C276" i="26"/>
  <c r="A277" i="26"/>
  <c r="B277" i="26"/>
  <c r="C277" i="26"/>
  <c r="A278" i="26"/>
  <c r="B278" i="26"/>
  <c r="C278" i="26"/>
  <c r="A279" i="26"/>
  <c r="B279" i="26"/>
  <c r="C279" i="26"/>
  <c r="A280" i="26"/>
  <c r="B280" i="26"/>
  <c r="C280" i="26"/>
  <c r="A281" i="26"/>
  <c r="B281" i="26"/>
  <c r="C281" i="26"/>
  <c r="A282" i="26"/>
  <c r="B282" i="26"/>
  <c r="C282" i="26"/>
  <c r="A283" i="26"/>
  <c r="B283" i="26"/>
  <c r="C283" i="26"/>
  <c r="A284" i="26"/>
  <c r="B284" i="26"/>
  <c r="C284" i="26"/>
  <c r="A285" i="26"/>
  <c r="B285" i="26"/>
  <c r="C285" i="26"/>
  <c r="A286" i="26"/>
  <c r="B286" i="26"/>
  <c r="C286" i="26"/>
  <c r="A287" i="26"/>
  <c r="B287" i="26"/>
  <c r="C287" i="26"/>
  <c r="A288" i="26"/>
  <c r="B288" i="26"/>
  <c r="C288" i="26"/>
  <c r="A289" i="26"/>
  <c r="B289" i="26"/>
  <c r="C289" i="26"/>
  <c r="A290" i="26"/>
  <c r="B290" i="26"/>
  <c r="C290" i="26"/>
  <c r="A291" i="26"/>
  <c r="B291" i="26"/>
  <c r="C291" i="26"/>
  <c r="A292" i="26"/>
  <c r="B292" i="26"/>
  <c r="C292" i="26"/>
  <c r="A293" i="26"/>
  <c r="B293" i="26"/>
  <c r="C293" i="26"/>
  <c r="A294" i="26"/>
  <c r="B294" i="26"/>
  <c r="C294" i="26"/>
  <c r="A295" i="26"/>
  <c r="B295" i="26"/>
  <c r="C295" i="26"/>
  <c r="A296" i="26"/>
  <c r="B296" i="26"/>
  <c r="C296" i="26"/>
  <c r="A297" i="26"/>
  <c r="B297" i="26"/>
  <c r="C297" i="26"/>
  <c r="A298" i="26"/>
  <c r="B298" i="26"/>
  <c r="C298" i="26"/>
  <c r="A299" i="26"/>
  <c r="B299" i="26"/>
  <c r="C299" i="26"/>
  <c r="A300" i="26"/>
  <c r="B300" i="26"/>
  <c r="C300" i="26"/>
  <c r="C2" i="2"/>
  <c r="E10" i="24"/>
  <c r="E10" i="23"/>
  <c r="E10" i="22"/>
  <c r="E10" i="12"/>
  <c r="E10" i="3"/>
  <c r="E10" i="18"/>
  <c r="E10" i="16"/>
  <c r="H5" i="21"/>
  <c r="W18" i="21"/>
  <c r="T18" i="21"/>
  <c r="Q18" i="21"/>
  <c r="N18" i="21"/>
  <c r="B4" i="2"/>
  <c r="C300" i="24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B19" i="24"/>
  <c r="A19" i="24"/>
  <c r="B15" i="24"/>
  <c r="B13" i="24"/>
  <c r="E15" i="24"/>
  <c r="H15" i="24"/>
  <c r="H7" i="24"/>
  <c r="E7" i="24"/>
  <c r="B7" i="24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B26" i="22"/>
  <c r="A26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B41" i="23"/>
  <c r="A41" i="23"/>
  <c r="B40" i="23"/>
  <c r="A40" i="23"/>
  <c r="B39" i="23"/>
  <c r="A39" i="23"/>
  <c r="B38" i="23"/>
  <c r="A38" i="23"/>
  <c r="B37" i="23"/>
  <c r="A37" i="23"/>
  <c r="B36" i="23"/>
  <c r="A36" i="23"/>
  <c r="B35" i="23"/>
  <c r="A35" i="23"/>
  <c r="B34" i="23"/>
  <c r="A34" i="23"/>
  <c r="B33" i="23"/>
  <c r="A33" i="23"/>
  <c r="B32" i="23"/>
  <c r="A32" i="23"/>
  <c r="B31" i="23"/>
  <c r="A31" i="23"/>
  <c r="B30" i="23"/>
  <c r="A30" i="23"/>
  <c r="B29" i="23"/>
  <c r="A29" i="23"/>
  <c r="B28" i="23"/>
  <c r="A28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22"/>
  <c r="B15" i="22"/>
  <c r="H15" i="22"/>
  <c r="H7" i="22"/>
  <c r="E7" i="22"/>
  <c r="B7" i="22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F18" i="21" s="1"/>
  <c r="R18" i="21"/>
  <c r="P18" i="21"/>
  <c r="O18" i="21"/>
  <c r="L5" i="21"/>
  <c r="K5" i="21"/>
  <c r="I5" i="21"/>
  <c r="F5" i="21"/>
  <c r="E5" i="21"/>
  <c r="C5" i="21"/>
  <c r="B5" i="21"/>
  <c r="G5" i="21"/>
  <c r="G18" i="21"/>
  <c r="L18" i="21"/>
  <c r="A5" i="21"/>
  <c r="A18" i="21"/>
  <c r="J5" i="21"/>
  <c r="J18" i="21"/>
  <c r="D5" i="21"/>
  <c r="D7" i="21"/>
  <c r="H13" i="12"/>
  <c r="K18" i="21"/>
  <c r="I18" i="21"/>
  <c r="H18" i="21"/>
  <c r="C18" i="21"/>
  <c r="B18" i="21"/>
  <c r="E18" i="21"/>
  <c r="J20" i="21"/>
  <c r="H15" i="18"/>
  <c r="G7" i="21"/>
  <c r="H13" i="16"/>
  <c r="A7" i="21"/>
  <c r="H13" i="3"/>
  <c r="J7" i="21"/>
  <c r="H13" i="18"/>
  <c r="D18" i="21"/>
  <c r="D20" i="21"/>
  <c r="A20" i="21"/>
  <c r="H15" i="3"/>
  <c r="G20" i="21"/>
  <c r="A10" i="21"/>
  <c r="A16" i="2"/>
  <c r="A22" i="21"/>
  <c r="B16" i="2"/>
  <c r="G10" i="21"/>
  <c r="C16" i="2"/>
  <c r="H15" i="16"/>
  <c r="G22" i="21"/>
  <c r="D16" i="2"/>
  <c r="H15" i="12"/>
  <c r="E13" i="18"/>
  <c r="E13" i="24"/>
  <c r="E7" i="18"/>
  <c r="B7" i="18"/>
  <c r="E13" i="16"/>
  <c r="E13" i="23"/>
  <c r="E7" i="16"/>
  <c r="B7" i="16"/>
  <c r="E13" i="12"/>
  <c r="E13" i="22"/>
  <c r="B13" i="12"/>
  <c r="B13" i="22"/>
  <c r="E7" i="12"/>
  <c r="B7" i="12"/>
  <c r="B7" i="3"/>
  <c r="E7" i="3"/>
  <c r="H7" i="18"/>
  <c r="H7" i="16"/>
  <c r="H7" i="12"/>
  <c r="H7" i="3"/>
</calcChain>
</file>

<file path=xl/sharedStrings.xml><?xml version="1.0" encoding="utf-8"?>
<sst xmlns="http://schemas.openxmlformats.org/spreadsheetml/2006/main" count="1209" uniqueCount="424">
  <si>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</si>
  <si>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</si>
  <si>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</si>
  <si>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</si>
  <si>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</si>
  <si>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</si>
  <si>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</si>
  <si>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</si>
  <si>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</si>
  <si>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</si>
  <si>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</si>
  <si>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</si>
  <si>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</si>
  <si>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</si>
  <si>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</si>
  <si>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</si>
  <si>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</si>
  <si>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</si>
  <si>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</si>
  <si>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</si>
  <si>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</si>
  <si>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</si>
  <si>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</si>
  <si>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</si>
  <si>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</si>
  <si>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</si>
  <si>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</si>
  <si>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</si>
  <si>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</si>
  <si>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</si>
  <si>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</si>
  <si>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</si>
  <si>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</si>
  <si>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</si>
  <si>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</si>
  <si>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</si>
  <si>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</si>
  <si>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</si>
  <si>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</si>
  <si>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</si>
  <si>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</si>
  <si>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</si>
  <si>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</si>
  <si>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</si>
  <si>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</si>
  <si>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</si>
  <si>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</si>
  <si>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</si>
  <si>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</si>
  <si>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</si>
  <si>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</si>
  <si>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</si>
  <si>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</si>
  <si>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</si>
  <si>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</si>
  <si>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</si>
  <si>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</si>
  <si>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</si>
  <si>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</si>
  <si>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</si>
  <si>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</si>
  <si>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</si>
  <si>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</si>
  <si>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</si>
  <si>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</si>
  <si>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</si>
  <si>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</si>
  <si>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</si>
  <si>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</si>
  <si>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</si>
  <si>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</si>
  <si>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</si>
  <si>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</si>
  <si>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</si>
  <si>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</si>
  <si>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</si>
  <si>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</si>
  <si>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</si>
  <si>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</si>
  <si>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</si>
  <si>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</si>
  <si>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</si>
  <si>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</si>
  <si>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</si>
  <si>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</si>
  <si>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</si>
  <si>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</si>
  <si>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</si>
  <si>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</si>
  <si>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</si>
  <si>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</si>
  <si>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</si>
  <si>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</si>
  <si>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</si>
  <si>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</si>
  <si>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</si>
  <si>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</si>
  <si>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Marketing,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</si>
  <si>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</si>
  <si>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</si>
  <si>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</si>
  <si>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</si>
  <si>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</si>
  <si>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</si>
  <si>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</si>
  <si>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</si>
  <si>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</si>
  <si>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</si>
  <si>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</si>
  <si>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</si>
  <si>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</si>
  <si>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</si>
  <si>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</si>
  <si>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</si>
  <si>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</si>
  <si>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</si>
  <si>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</si>
  <si>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</si>
  <si>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</si>
  <si>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</si>
  <si>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</si>
  <si>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</si>
  <si>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</si>
  <si>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</si>
  <si>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</si>
  <si>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</si>
  <si>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</si>
  <si>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</si>
  <si>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</si>
  <si>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</si>
  <si>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</si>
  <si>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</si>
  <si>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</si>
  <si>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</si>
  <si>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</si>
  <si>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</si>
  <si>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</si>
  <si>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</si>
  <si>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</si>
  <si>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</si>
  <si>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 xml:space="preserve">Science politique           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</si>
  <si>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</si>
  <si>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</si>
  <si>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</si>
  <si>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</si>
  <si>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</si>
  <si>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</si>
  <si>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</si>
  <si>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</si>
  <si>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</si>
  <si>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</si>
  <si>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</si>
  <si>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</si>
  <si>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</si>
  <si>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</si>
  <si>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</si>
  <si>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</si>
  <si>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</si>
  <si>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</si>
  <si>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</si>
  <si>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</si>
  <si>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</si>
  <si>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</si>
  <si>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</si>
  <si>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</si>
  <si>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</si>
  <si>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</si>
  <si>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</si>
  <si>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</si>
  <si>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</si>
  <si>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</si>
  <si>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</si>
  <si>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</si>
  <si>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</si>
  <si>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</si>
  <si>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</si>
  <si>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</si>
  <si>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</si>
  <si>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</si>
  <si>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</si>
  <si>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</si>
  <si>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</si>
  <si>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</si>
  <si>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</si>
  <si>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</si>
  <si>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</si>
  <si>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</si>
  <si>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</si>
  <si>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</si>
  <si>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</si>
  <si>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</si>
  <si>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</si>
  <si>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</si>
  <si>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</si>
  <si>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</si>
  <si>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</si>
  <si>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</si>
  <si>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</si>
  <si>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</si>
  <si>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</si>
  <si>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</si>
  <si>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</si>
  <si>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</si>
  <si>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</si>
  <si>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</si>
  <si>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</si>
  <si>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</si>
  <si>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</si>
  <si>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</si>
  <si>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</si>
  <si>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</si>
  <si>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</si>
  <si>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</si>
  <si>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</si>
  <si>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</si>
  <si>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</si>
  <si>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</si>
  <si>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</si>
  <si>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</si>
  <si>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</si>
  <si>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</si>
  <si>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</si>
  <si>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</si>
  <si>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</si>
  <si>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</si>
  <si>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</si>
  <si>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</si>
  <si>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</si>
  <si>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</si>
  <si>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</si>
  <si>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</si>
  <si>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</si>
  <si>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</si>
  <si>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</si>
  <si>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</si>
  <si>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</si>
  <si>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</si>
  <si>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</si>
  <si>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</si>
  <si>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</si>
  <si>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</si>
  <si>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</si>
  <si>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</si>
  <si>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</si>
  <si>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</si>
  <si>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</si>
  <si>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</si>
  <si>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</si>
  <si>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 1</t>
  </si>
  <si>
    <t>Parcours Type en Master 2</t>
  </si>
  <si>
    <t>Pollution atmosphérique, changement climatique, impacts sanitaires, énergies renouvelables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</si>
  <si>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</si>
  <si>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</si>
  <si>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</si>
  <si>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</si>
  <si>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</si>
  <si>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</si>
  <si>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</si>
  <si>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Chaque UE est définitivement aciquise dès lors que l'étudiant y a obtenu la moyenne générale. Compensation entre les ECUE</t>
  </si>
  <si>
    <t>Obtention du Semestre</t>
  </si>
  <si>
    <r>
      <t>Chaque semestre du Master est validé dès lors que l'étudiant a obtenu la moyenne générale.</t>
    </r>
    <r>
      <rPr>
        <strike/>
        <sz val="11"/>
        <color rgb="FFFF0000"/>
        <rFont val="Calibri (Corps)"/>
      </rPr>
      <t xml:space="preserve"> Compensation entre les UE </t>
    </r>
    <r>
      <rPr>
        <sz val="11"/>
        <color rgb="FFFF0000"/>
        <rFont val="Calibri (Corps)"/>
      </rPr>
      <t>Pas de compensation entre UE qui doivent toutes etre acquises à part le switch qui n'a pas de seuil.</t>
    </r>
  </si>
  <si>
    <t>Obtention de l'Année</t>
  </si>
  <si>
    <t>Chaque année du Master est validé dès lors que l'étudiant a obtenu la moyenne générale. Pas de compensation entre les semestres.</t>
  </si>
  <si>
    <t>Note éliminatoire/ Note seuil</t>
  </si>
  <si>
    <r>
      <rPr>
        <strike/>
        <sz val="11"/>
        <color rgb="FFFF0000"/>
        <rFont val="Calibri (Corps)"/>
      </rPr>
      <t xml:space="preserve">Moins de 8 de moyenne à une UE. </t>
    </r>
    <r>
      <rPr>
        <sz val="11"/>
        <color rgb="FFFF0000"/>
        <rFont val="Calibri (Corps)"/>
      </rPr>
      <t>Toutes les UE excepté l'UE Switch doivent etre acquises ainsi que les semestres pour obtenir l'année. L'obtention des 2 stages (en S2 et S4) sont imperatives pour valider semestre et année.</t>
    </r>
  </si>
  <si>
    <t>REDOUBLEMENT</t>
  </si>
  <si>
    <t>1 redoublement possible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</si>
  <si>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</si>
  <si>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</si>
  <si>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</si>
  <si>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</si>
  <si>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</si>
  <si>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</si>
  <si>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</si>
  <si>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</si>
  <si>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</si>
  <si>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</si>
  <si>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</si>
  <si>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</si>
  <si>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</si>
  <si>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</si>
  <si>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</si>
  <si>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</si>
  <si>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</si>
  <si>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</si>
  <si>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</si>
  <si>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</si>
  <si>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</si>
  <si>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SMUGE101</t>
  </si>
  <si>
    <t>1.1</t>
  </si>
  <si>
    <t>Quelles énergies pour le XXIème siècle</t>
  </si>
  <si>
    <t>SMEGE101</t>
  </si>
  <si>
    <t>1.2</t>
  </si>
  <si>
    <t>Ecotoxicologie</t>
  </si>
  <si>
    <t>SMEGE102</t>
  </si>
  <si>
    <t>GEOPRAD</t>
  </si>
  <si>
    <t>Aménagement et urbanisme</t>
  </si>
  <si>
    <t>SMUGE102</t>
  </si>
  <si>
    <t>2.1</t>
  </si>
  <si>
    <t>Aménagement</t>
  </si>
  <si>
    <t>SMEGE103</t>
  </si>
  <si>
    <t>2.2</t>
  </si>
  <si>
    <t>Urbanisme</t>
  </si>
  <si>
    <t>SMEGE104</t>
  </si>
  <si>
    <t>Communication professionnelle</t>
  </si>
  <si>
    <t>SMUGE103</t>
  </si>
  <si>
    <t>3.1</t>
  </si>
  <si>
    <t>Conduite de projet</t>
  </si>
  <si>
    <t>SMEGE105</t>
  </si>
  <si>
    <t>3.2</t>
  </si>
  <si>
    <t>Insertion professionnelle</t>
  </si>
  <si>
    <t>SMEGE106</t>
  </si>
  <si>
    <t>3.3</t>
  </si>
  <si>
    <t>Langue</t>
  </si>
  <si>
    <t>SMEGE107</t>
  </si>
  <si>
    <t>Anglais</t>
  </si>
  <si>
    <t>Outils numériques 1</t>
  </si>
  <si>
    <t>4.1</t>
  </si>
  <si>
    <t>SIG</t>
  </si>
  <si>
    <t>SMEGE108</t>
  </si>
  <si>
    <t>4.2</t>
  </si>
  <si>
    <t>Statistiques</t>
  </si>
  <si>
    <t>SMEGE109</t>
  </si>
  <si>
    <t>4.3</t>
  </si>
  <si>
    <t>Informatique et algorithmique</t>
  </si>
  <si>
    <t>SMEGE110</t>
  </si>
  <si>
    <t>Initiation à la recherche</t>
  </si>
  <si>
    <t>5.1</t>
  </si>
  <si>
    <t>Projets tutorés</t>
  </si>
  <si>
    <t>5.2</t>
  </si>
  <si>
    <t>Veille et valorisation scientifique</t>
  </si>
  <si>
    <t>Switch ODYSSEE S1</t>
  </si>
  <si>
    <t>participation au pot commun de l'EUR ODYSSEE à hauteur de 36 HeqTD sur les 2 années de Master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</si>
  <si>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</si>
  <si>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</si>
  <si>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</si>
  <si>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</si>
  <si>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</si>
  <si>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</si>
  <si>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</si>
  <si>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</si>
  <si>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</si>
  <si>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</si>
  <si>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</si>
  <si>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</si>
  <si>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</si>
  <si>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</si>
  <si>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</si>
  <si>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</si>
  <si>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</si>
  <si>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</si>
  <si>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</si>
  <si>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</si>
  <si>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</si>
  <si>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</si>
  <si>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</si>
  <si>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</si>
  <si>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</si>
  <si>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</si>
  <si>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</si>
  <si>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Climatologie : risques climatiques et outils</t>
  </si>
  <si>
    <t>SMUGA201</t>
  </si>
  <si>
    <t>Les aléas climatiques</t>
  </si>
  <si>
    <t>SMEGA201</t>
  </si>
  <si>
    <t>Les outils en météorologie</t>
  </si>
  <si>
    <t>SMEGA202</t>
  </si>
  <si>
    <t>Outils numériques 2</t>
  </si>
  <si>
    <t>Automates cellulaires</t>
  </si>
  <si>
    <t>Switch ODYSSEE S2</t>
  </si>
  <si>
    <t>Stage entreprise ou mémoire de recherche (3 mois minimum)</t>
  </si>
  <si>
    <t>SMUGA202</t>
  </si>
  <si>
    <t>Seuil de compensation</t>
  </si>
  <si>
    <t>10</t>
  </si>
  <si>
    <t>NON</t>
  </si>
  <si>
    <t>2ème Année</t>
  </si>
  <si>
    <t>Outils numériques 3</t>
  </si>
  <si>
    <t>SMEGE301</t>
  </si>
  <si>
    <t>Approfondissements techniques</t>
  </si>
  <si>
    <t>SMEGE302</t>
  </si>
  <si>
    <t>1.3</t>
  </si>
  <si>
    <t>Télédétection</t>
  </si>
  <si>
    <t>SMEGE303</t>
  </si>
  <si>
    <t>Durabilité territoriale</t>
  </si>
  <si>
    <t>SMUGE302</t>
  </si>
  <si>
    <t>Droit de l'environnement</t>
  </si>
  <si>
    <t>SMEGE304</t>
  </si>
  <si>
    <t>Développement durable territorial</t>
  </si>
  <si>
    <t>SMEGE305</t>
  </si>
  <si>
    <t>Risques naturels</t>
  </si>
  <si>
    <t>SMUGA301</t>
  </si>
  <si>
    <t>Changement climatique</t>
  </si>
  <si>
    <t>SMEGA301</t>
  </si>
  <si>
    <t>Feu de forêt</t>
  </si>
  <si>
    <t>SMEGA302</t>
  </si>
  <si>
    <t>Ruissellement et érosion</t>
  </si>
  <si>
    <t>SMEGA303</t>
  </si>
  <si>
    <t>Mécanismes fondamentaux</t>
  </si>
  <si>
    <t>SMUGA302</t>
  </si>
  <si>
    <t>Circulation atmosphérique</t>
  </si>
  <si>
    <t>SMEGA304</t>
  </si>
  <si>
    <t>Chimie atmosphérique</t>
  </si>
  <si>
    <t>SMEGA305</t>
  </si>
  <si>
    <t>Modélisation météorologique et chimique</t>
  </si>
  <si>
    <t>SMEGA306</t>
  </si>
  <si>
    <t>Pollution atmosphérique et santé</t>
  </si>
  <si>
    <t>SMUGA303</t>
  </si>
  <si>
    <t>Mesures de polluants</t>
  </si>
  <si>
    <t>SMEGA307</t>
  </si>
  <si>
    <t>Impacts sanitaires</t>
  </si>
  <si>
    <t>SMEGA308</t>
  </si>
  <si>
    <t>Expertise environnementale</t>
  </si>
  <si>
    <t>SMUGA304</t>
  </si>
  <si>
    <t>6.1</t>
  </si>
  <si>
    <t>Système de management environnemental</t>
  </si>
  <si>
    <t>SMEGA309</t>
  </si>
  <si>
    <t>6.2</t>
  </si>
  <si>
    <t>Géopolitique du climat</t>
  </si>
  <si>
    <t>SMEGA310</t>
  </si>
  <si>
    <t>6.3</t>
  </si>
  <si>
    <t>Droit des risques naturels</t>
  </si>
  <si>
    <t>SMEGA311</t>
  </si>
  <si>
    <t>Switch ODYSSEE</t>
  </si>
  <si>
    <t>Stage en entreprise ou mémoire de recherche (4 mois minimum)</t>
  </si>
  <si>
    <t>SMUGA401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</si>
</sst>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 (Corps)"/>
    </font>
    <font>
      <strike/>
      <sz val="11"/>
      <color rgb="FFFF0000"/>
      <name val="Calibri (Corps)"/>
    </font>
    <font>
      <strike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1" fillId="0" borderId="14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119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2287905</xdr:colOff>
      <xdr:row>0</xdr:row>
      <xdr:rowOff>71045</xdr:rowOff>
    </xdr:from>
    <xdr:ext cx="7158877" cy="899110"/>
    <xdr:pic>
      <xdr:nvPicPr>
        <xdr:cNvPr id="2" name="Image 1">
          <a:extLst>
            <a:ext uri="{FF2B5EF4-FFF2-40B4-BE49-F238E27FC236}">
              <a16:creationId xmlns:a16="http://schemas.microsoft.com/office/drawing/2014/main" id="{C02DD8AB-EA18-4BCA-9823-35715AFB5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" y="71045"/>
          <a:ext cx="7158877" cy="89911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urs%202022-2023\Maquettes2024+\Template%20Maquette%20Master%20Universit&#233;%20C&#244;te%20d'Az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1 Maquette"/>
      <sheetName val="S1 MCC"/>
      <sheetName val="S2 Maquette"/>
      <sheetName val="S2 MCC"/>
      <sheetName val="S3 Maquette"/>
      <sheetName val="S3 MCC"/>
      <sheetName val="S4 Maquette"/>
      <sheetName val="S4 MCC"/>
    </sheetNames>
    <sheetDataSet>
      <sheetData sheetId="0">
        <row r="1">
          <cell r="L1" t="str">
            <v>Mention</v>
          </cell>
          <cell r="M1" t="str">
            <v>Codage
Diplôme</v>
          </cell>
        </row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D2" t="str">
            <v>UE</v>
          </cell>
          <cell r="E2" t="str">
            <v>Porteuse</v>
          </cell>
          <cell r="F2" t="str">
            <v>Création</v>
          </cell>
          <cell r="G2" t="str">
            <v>Facultatif</v>
          </cell>
          <cell r="L2" t="str">
            <v>STAPS: Activité  physique adaptée et santé</v>
          </cell>
          <cell r="M2" t="str">
            <v>PMAPA18</v>
          </cell>
        </row>
        <row r="3">
          <cell r="A3" t="str">
            <v>CT (Contrôle terminal)</v>
          </cell>
          <cell r="B3" t="str">
            <v>Oral</v>
          </cell>
          <cell r="C3" t="str">
            <v>Contrat d'Apprentissage/ Contrat de Professionnalisation</v>
          </cell>
          <cell r="D3" t="str">
            <v>ECUE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L3" t="str">
            <v>STAPS: Entrainement et optimisation de la performance  sportive</v>
          </cell>
          <cell r="M3" t="str">
            <v>PMEOS18</v>
          </cell>
        </row>
        <row r="4">
          <cell r="A4" t="str">
            <v>CC&amp;CT</v>
          </cell>
          <cell r="B4" t="str">
            <v>Écrit/Pratique</v>
          </cell>
          <cell r="D4" t="str">
            <v>BLOC</v>
          </cell>
          <cell r="F4" t="str">
            <v>Fermeture</v>
          </cell>
          <cell r="L4" t="str">
            <v>Sciences du vivant</v>
          </cell>
          <cell r="M4" t="str">
            <v>SMVIE18</v>
          </cell>
        </row>
        <row r="5">
          <cell r="B5" t="str">
            <v>Rapport/Mémoire</v>
          </cell>
          <cell r="D5" t="str">
            <v>OPTION</v>
          </cell>
          <cell r="L5" t="str">
            <v>Ingénierie de la santé</v>
          </cell>
          <cell r="M5" t="str">
            <v>MMISA18</v>
          </cell>
        </row>
        <row r="6">
          <cell r="B6" t="str">
            <v>Pratique sportive</v>
          </cell>
          <cell r="D6" t="str">
            <v>Parcours Pédagogique</v>
          </cell>
          <cell r="L6" t="str">
            <v>Ingénierie de la santé</v>
          </cell>
          <cell r="M6" t="str">
            <v>SMISA18</v>
          </cell>
        </row>
        <row r="7">
          <cell r="L7" t="str">
            <v>Economie</v>
          </cell>
          <cell r="M7" t="str">
            <v>IMECO18</v>
          </cell>
        </row>
        <row r="8">
          <cell r="L8" t="str">
            <v>Innovation, entreprise et société</v>
          </cell>
          <cell r="M8" t="str">
            <v>IMIES18</v>
          </cell>
        </row>
        <row r="9">
          <cell r="L9" t="str">
            <v>Monnaie, banque, finance, assurance</v>
          </cell>
          <cell r="M9" t="str">
            <v>IMMBF18</v>
          </cell>
        </row>
        <row r="10">
          <cell r="L10" t="str">
            <v>Gestion des ressources humaines</v>
          </cell>
          <cell r="M10" t="str">
            <v>IMGRH18</v>
          </cell>
        </row>
        <row r="11">
          <cell r="A11" t="str">
            <v>LEXSOCIETE</v>
          </cell>
          <cell r="B11" t="str">
            <v>INSPE</v>
          </cell>
          <cell r="C11" t="str">
            <v>IAE</v>
          </cell>
          <cell r="D11" t="str">
            <v>IDPD</v>
          </cell>
          <cell r="E11" t="str">
            <v>ELMI</v>
          </cell>
          <cell r="F11" t="str">
            <v>CREATES_ODYSSEE</v>
          </cell>
          <cell r="G11" t="str">
            <v>Informatique</v>
          </cell>
          <cell r="H11" t="str">
            <v>DS4H_SPECTRUM_LIFE</v>
          </cell>
          <cell r="I11" t="str">
            <v>HEALTHY</v>
          </cell>
          <cell r="L11" t="str">
            <v>Economie des organisations</v>
          </cell>
          <cell r="M11" t="str">
            <v>IMEOR18</v>
          </cell>
        </row>
        <row r="12">
          <cell r="L12" t="str">
            <v>Management et commerce international</v>
          </cell>
          <cell r="M12" t="str">
            <v>IMMCI18</v>
          </cell>
        </row>
        <row r="13">
          <cell r="L13" t="str">
            <v>Management et commerce international</v>
          </cell>
          <cell r="M13" t="str">
            <v>GMMCI18</v>
          </cell>
        </row>
        <row r="14">
          <cell r="L14" t="str">
            <v>Gestion de patrimoine</v>
          </cell>
          <cell r="M14" t="str">
            <v>GMGDP18</v>
          </cell>
        </row>
        <row r="15">
          <cell r="L15" t="str">
            <v>Comptabilité - contrôle - audit</v>
          </cell>
          <cell r="M15" t="str">
            <v>GMCCA18</v>
          </cell>
        </row>
        <row r="16">
          <cell r="L16" t="str">
            <v>Contrôle de gestion et audit organisationnel</v>
          </cell>
          <cell r="M16" t="str">
            <v>GMGAO18</v>
          </cell>
        </row>
        <row r="17">
          <cell r="L17" t="str">
            <v>Marketing, vente</v>
          </cell>
          <cell r="M17" t="str">
            <v>GMMKT18</v>
          </cell>
        </row>
        <row r="18">
          <cell r="L18" t="str">
            <v>Management</v>
          </cell>
          <cell r="M18" t="str">
            <v>GMMGT18</v>
          </cell>
        </row>
        <row r="19">
          <cell r="L19" t="str">
            <v>Tourisme</v>
          </cell>
          <cell r="M19" t="str">
            <v>IMTOU18</v>
          </cell>
        </row>
        <row r="20">
          <cell r="L20" t="str">
            <v>Management et administration des entreprises</v>
          </cell>
          <cell r="M20" t="str">
            <v>GMMAE18</v>
          </cell>
        </row>
        <row r="21">
          <cell r="L21" t="str">
            <v>Administration et liquidation d'entreprises en difficulté</v>
          </cell>
          <cell r="M21" t="str">
            <v>DMLED18</v>
          </cell>
        </row>
        <row r="22">
          <cell r="L22" t="str">
            <v>Droit public</v>
          </cell>
          <cell r="M22" t="str">
            <v>DMPUB18</v>
          </cell>
        </row>
        <row r="23">
          <cell r="L23" t="str">
            <v>Droit privé</v>
          </cell>
          <cell r="M23" t="str">
            <v>DMDPR18</v>
          </cell>
        </row>
        <row r="24">
          <cell r="L24" t="str">
            <v>Droit notarial</v>
          </cell>
          <cell r="M24" t="str">
            <v>DMNOT18</v>
          </cell>
        </row>
        <row r="25">
          <cell r="L25" t="str">
            <v>Droit des affaires</v>
          </cell>
          <cell r="M25" t="str">
            <v>DMAFF18</v>
          </cell>
        </row>
        <row r="26">
          <cell r="L26" t="str">
            <v xml:space="preserve">Science politique           </v>
          </cell>
          <cell r="M26" t="str">
            <v>DMSPO18</v>
          </cell>
        </row>
        <row r="27">
          <cell r="L27" t="str">
            <v>Droit international et européen</v>
          </cell>
          <cell r="M27" t="str">
            <v>XMDIE18</v>
          </cell>
        </row>
        <row r="28">
          <cell r="L28" t="str">
            <v>VMM1D18</v>
          </cell>
        </row>
        <row r="29">
          <cell r="C29" t="str">
            <v>01-Droit privé et sciences criminelles</v>
          </cell>
          <cell r="L29" t="str">
            <v>VMPIF18</v>
          </cell>
        </row>
        <row r="30">
          <cell r="C30" t="str">
            <v>02-Droit public</v>
          </cell>
          <cell r="L30" t="str">
            <v>VMMEE18</v>
          </cell>
        </row>
        <row r="31">
          <cell r="C31" t="str">
            <v>03-Histoire du droit et des institutions</v>
          </cell>
          <cell r="L31" t="str">
            <v>VMM2D18</v>
          </cell>
        </row>
        <row r="32">
          <cell r="C32" t="str">
            <v>04-Science politique</v>
          </cell>
          <cell r="L32" t="str">
            <v>HMFLE18</v>
          </cell>
        </row>
        <row r="33">
          <cell r="C33" t="str">
            <v>05-Sciences économiques</v>
          </cell>
          <cell r="L33" t="str">
            <v>HMARS18</v>
          </cell>
        </row>
        <row r="34">
          <cell r="C34" t="str">
            <v>06-Sciences de gestion</v>
          </cell>
          <cell r="L34" t="str">
            <v>HMUIC18</v>
          </cell>
        </row>
        <row r="35">
          <cell r="C35" t="str">
            <v>07-Sciences du langage : linguistique et phonétique générales</v>
          </cell>
          <cell r="L35" t="str">
            <v>HMICO18</v>
          </cell>
        </row>
        <row r="36">
          <cell r="C36" t="str">
            <v>08-Langues et littératures anciennes</v>
          </cell>
          <cell r="L36" t="str">
            <v>HMEAP18</v>
          </cell>
        </row>
        <row r="37">
          <cell r="C37" t="str">
            <v>09-Langue et littérature françaises</v>
          </cell>
          <cell r="L37" t="str">
            <v>HMCER18</v>
          </cell>
        </row>
        <row r="38">
          <cell r="C38" t="str">
            <v>10-Littératures comparées</v>
          </cell>
          <cell r="L38" t="str">
            <v>HMLET18</v>
          </cell>
        </row>
        <row r="39">
          <cell r="C39" t="str">
            <v>11-Langues et littératures anglaises et anglo-saxonnes</v>
          </cell>
          <cell r="L39" t="str">
            <v>HMVCS18</v>
          </cell>
        </row>
        <row r="40">
          <cell r="C40" t="str">
            <v>12-Langues et littératures germaniques et scandinaves</v>
          </cell>
          <cell r="L40" t="str">
            <v>HMPSY18</v>
          </cell>
        </row>
        <row r="41">
          <cell r="C41" t="str">
            <v>13-Langues et littératures slaves</v>
          </cell>
          <cell r="L41" t="str">
            <v>HMSCS18</v>
          </cell>
        </row>
        <row r="42">
          <cell r="C42" t="str">
            <v>14-Langues et littératures romanes : espagnol, italien, portugais, autres langues romanes</v>
          </cell>
          <cell r="L42" t="str">
            <v>HMNSC18</v>
          </cell>
        </row>
        <row r="43">
          <cell r="C43" t="str">
            <v>15-Langues et littératures arabes, chinoises, japonaises, hébraïques, d'autres domaines linguistiques</v>
          </cell>
          <cell r="L43" t="str">
            <v>EMFOR18</v>
          </cell>
        </row>
        <row r="44">
          <cell r="C44" t="str">
            <v>16-Psychologie, psychologie clinique, psychologie sociale</v>
          </cell>
          <cell r="L44" t="str">
            <v>SMFOR18</v>
          </cell>
        </row>
        <row r="45">
          <cell r="C45" t="str">
            <v>17-Philosophie</v>
          </cell>
          <cell r="L45" t="str">
            <v>SMELE18</v>
          </cell>
        </row>
        <row r="46">
          <cell r="C46" t="str">
            <v>18-Architecture (ses théories et ses pratiques), arts appliqués, arts plastiques, arts du spectacle, épistémologie des enseignements artistiques, esthétique, musicologie, musique, sciences de l'art</v>
          </cell>
          <cell r="L46" t="str">
            <v>SMAGE18</v>
          </cell>
        </row>
        <row r="47">
          <cell r="C47" t="str">
            <v>19-Sociologie, démographie</v>
          </cell>
          <cell r="L47" t="str">
            <v>SMMAT18</v>
          </cell>
        </row>
        <row r="48">
          <cell r="C48" t="str">
            <v>20-Anthropologie biologique, ethnologie, préhistoire</v>
          </cell>
          <cell r="L48" t="str">
            <v>SMDES18</v>
          </cell>
        </row>
        <row r="49">
          <cell r="C49" t="str">
            <v>21-Histoire, civilisation, archéologie et art des mondes anciens et médiévaux</v>
          </cell>
          <cell r="L49" t="str">
            <v>SMCMO18</v>
          </cell>
        </row>
        <row r="50">
          <cell r="C50" t="str">
            <v>22-Histoire et civilisations : histoire des mondes modernes, histoire du monde contemporain, de l'art, de la musique</v>
          </cell>
          <cell r="L50" t="str">
            <v>SMGEN18</v>
          </cell>
        </row>
        <row r="51">
          <cell r="C51" t="str">
            <v>23-Géographie physique, humaine, économique et régionale</v>
          </cell>
          <cell r="L51" t="str">
            <v>EMGEN18</v>
          </cell>
        </row>
        <row r="52">
          <cell r="C52" t="str">
            <v>24-Aménagement de l'espace, urbanisme</v>
          </cell>
          <cell r="L52" t="str">
            <v>SMPHY18</v>
          </cell>
        </row>
        <row r="53">
          <cell r="C53" t="str">
            <v>25-Mathématiques</v>
          </cell>
          <cell r="L53" t="str">
            <v>SMTEP18</v>
          </cell>
        </row>
        <row r="54">
          <cell r="C54" t="str">
            <v>26-Mathématiques appliquées et applications des mathématiques</v>
          </cell>
          <cell r="L54" t="str">
            <v>PMMSP18</v>
          </cell>
        </row>
        <row r="55">
          <cell r="C55" t="str">
            <v>27-Informatique</v>
          </cell>
        </row>
        <row r="56">
          <cell r="C56" t="str">
            <v>28-Milieux denses et matériaux</v>
          </cell>
        </row>
        <row r="57">
          <cell r="C57" t="str">
            <v>29-Constituants élémentaires</v>
          </cell>
        </row>
        <row r="58">
          <cell r="C58" t="str">
            <v>30-Milieux dilués et optique</v>
          </cell>
        </row>
        <row r="59">
          <cell r="C59" t="str">
            <v>31-Chimie théorique, physique, analytique</v>
          </cell>
        </row>
        <row r="60">
          <cell r="C60" t="str">
            <v>32-Chimie organique, minérale, industrielle</v>
          </cell>
        </row>
        <row r="61">
          <cell r="C61" t="str">
            <v>33-Chimie des matériaux</v>
          </cell>
        </row>
        <row r="62">
          <cell r="C62" t="str">
            <v>34-Astronomie, astrophysique</v>
          </cell>
        </row>
        <row r="63">
          <cell r="C63" t="str">
            <v>35-Structure et évolution de la Terre et des autres planètes</v>
          </cell>
        </row>
        <row r="64">
          <cell r="C64" t="str">
            <v>36-Terre solide : géodynamique des enveloppes supérieures, paléo-biosphère</v>
          </cell>
        </row>
        <row r="65">
          <cell r="C65" t="str">
            <v>37-Météorologie, océanographie physique et physique de l'environnement</v>
          </cell>
        </row>
        <row r="66">
          <cell r="C66" t="str">
            <v>60-Mécanique, génie mécanique, génie civil</v>
          </cell>
        </row>
        <row r="67">
          <cell r="C67" t="str">
            <v>61-Génie informatique, automatique et traitement du signal</v>
          </cell>
        </row>
        <row r="68">
          <cell r="C68" t="str">
            <v>62-Energétique, génie des procédés</v>
          </cell>
        </row>
        <row r="69">
          <cell r="C69" t="str">
            <v>63-Génie électrique, électronique, photonique et systèmes</v>
          </cell>
        </row>
        <row r="70">
          <cell r="C70" t="str">
            <v>64-Biochimie et biologie moléculaire</v>
          </cell>
        </row>
        <row r="71">
          <cell r="C71" t="str">
            <v>65-Biologie cellulaire</v>
          </cell>
        </row>
        <row r="72">
          <cell r="C72" t="str">
            <v>66-Physiologie</v>
          </cell>
        </row>
        <row r="73">
          <cell r="C73" t="str">
            <v>67-Biologie des populations et écologie</v>
          </cell>
        </row>
        <row r="74">
          <cell r="C74" t="str">
            <v>68-Biologie des organismes</v>
          </cell>
        </row>
        <row r="75">
          <cell r="C75" t="str">
            <v>69-Neurosciences</v>
          </cell>
        </row>
        <row r="76">
          <cell r="C76" t="str">
            <v>70-Sciences de l'éducation</v>
          </cell>
        </row>
        <row r="77">
          <cell r="C77" t="str">
            <v>71-Sciences de l'information et de la communication</v>
          </cell>
        </row>
        <row r="78">
          <cell r="C78" t="str">
            <v>72-Epistémologie, histoire des sciences et des techniques</v>
          </cell>
        </row>
        <row r="79">
          <cell r="C79" t="str">
            <v>73-Cultures et langues régionales</v>
          </cell>
        </row>
        <row r="80">
          <cell r="C80" t="str">
            <v>74-Sciences et techniques des activités physiques et sportives</v>
          </cell>
        </row>
        <row r="81">
          <cell r="C81" t="str">
            <v>76-Théologie catholique</v>
          </cell>
        </row>
        <row r="82">
          <cell r="C82" t="str">
            <v>77-Théologie protestante</v>
          </cell>
        </row>
        <row r="83">
          <cell r="C83" t="str">
            <v>85-Sciences physico-chimiques et technologies pharmaceutiques</v>
          </cell>
        </row>
        <row r="84">
          <cell r="C84" t="str">
            <v>86-Sciences du médicament</v>
          </cell>
        </row>
        <row r="85">
          <cell r="C85" t="str">
            <v>87-Sciences biologiques pharmaceutiques</v>
          </cell>
        </row>
      </sheetData>
      <sheetData sheetId="1" refreshError="1"/>
      <sheetData sheetId="2">
        <row r="4">
          <cell r="B4" t="str">
            <v>-</v>
          </cell>
        </row>
      </sheetData>
      <sheetData sheetId="3">
        <row r="13">
          <cell r="B13" t="str">
            <v>1ère année de Master</v>
          </cell>
        </row>
        <row r="15">
          <cell r="B15" t="str">
            <v>Semestre 1</v>
          </cell>
        </row>
        <row r="21">
          <cell r="B21" t="str">
            <v>Gestion de l'environnement</v>
          </cell>
          <cell r="C21" t="str">
            <v>UE</v>
          </cell>
        </row>
        <row r="22">
          <cell r="B22" t="str">
            <v>Quelles énergies pour le XXIème siècle</v>
          </cell>
          <cell r="C22" t="str">
            <v>ECUE</v>
          </cell>
        </row>
        <row r="23">
          <cell r="B23" t="str">
            <v>Ecotoxicologie</v>
          </cell>
          <cell r="C23" t="str">
            <v>ECUE</v>
          </cell>
        </row>
        <row r="24">
          <cell r="B24" t="str">
            <v>Aménagement et urbanisme</v>
          </cell>
          <cell r="C24" t="str">
            <v>UE</v>
          </cell>
        </row>
        <row r="25">
          <cell r="B25" t="str">
            <v>Aménagement</v>
          </cell>
          <cell r="C25" t="str">
            <v>ECUE</v>
          </cell>
        </row>
        <row r="26">
          <cell r="B26" t="str">
            <v>Urbanisme</v>
          </cell>
          <cell r="C26" t="str">
            <v>ECUE</v>
          </cell>
        </row>
        <row r="27">
          <cell r="B27" t="str">
            <v>Communication professionnelle</v>
          </cell>
          <cell r="C27" t="str">
            <v>UE</v>
          </cell>
        </row>
        <row r="28">
          <cell r="B28" t="str">
            <v>Conduite de projet</v>
          </cell>
          <cell r="C28" t="str">
            <v>ECUE</v>
          </cell>
        </row>
        <row r="29">
          <cell r="B29" t="str">
            <v>Insertion professionnelle</v>
          </cell>
          <cell r="C29" t="str">
            <v>ECUE</v>
          </cell>
        </row>
        <row r="30">
          <cell r="B30" t="str">
            <v>Langue</v>
          </cell>
          <cell r="C30" t="str">
            <v>ECUE</v>
          </cell>
        </row>
        <row r="31">
          <cell r="B31" t="str">
            <v>Outils numériques 1</v>
          </cell>
          <cell r="C31" t="str">
            <v>UE</v>
          </cell>
        </row>
        <row r="32">
          <cell r="B32" t="str">
            <v>SIG</v>
          </cell>
          <cell r="C32" t="str">
            <v>ECUE</v>
          </cell>
        </row>
        <row r="33">
          <cell r="B33" t="str">
            <v>Statistiques</v>
          </cell>
          <cell r="C33" t="str">
            <v>ECUE</v>
          </cell>
        </row>
        <row r="34">
          <cell r="B34" t="str">
            <v>Informatique et algorithmique</v>
          </cell>
          <cell r="C34" t="str">
            <v>ECUE</v>
          </cell>
        </row>
        <row r="35">
          <cell r="B35" t="str">
            <v>Initiation à la recherche</v>
          </cell>
          <cell r="C35" t="str">
            <v>UE</v>
          </cell>
        </row>
        <row r="36">
          <cell r="B36" t="str">
            <v>Projets tutorés</v>
          </cell>
          <cell r="C36" t="str">
            <v>ECUE</v>
          </cell>
        </row>
        <row r="37">
          <cell r="B37" t="str">
            <v>Veille et valorisation scientifique</v>
          </cell>
          <cell r="C37" t="str">
            <v>ECUE</v>
          </cell>
        </row>
        <row r="38">
          <cell r="B38" t="str">
            <v>Switch ODYSSEE S1</v>
          </cell>
          <cell r="C38" t="str">
            <v>UE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8" zoomScale="85" zoomScaleNormal="85" workbookViewId="0">
      <selection activeCell="G12" sqref="G12:G22"/>
    </sheetView>
  </sheetViews>
  <sheetFormatPr defaultColWidth="11.42578125" defaultRowHeight="14.45"/>
  <cols>
    <col min="1" max="1" width="49.5703125" bestFit="1" customWidth="1"/>
    <col min="2" max="2" width="96.140625" bestFit="1" customWidth="1"/>
    <col min="3" max="3" width="86" customWidth="1"/>
    <col min="4" max="4" width="64.5703125" customWidth="1"/>
    <col min="5" max="5" width="36.42578125" bestFit="1" customWidth="1"/>
    <col min="6" max="6" width="64.42578125" customWidth="1"/>
    <col min="7" max="7" width="48" bestFit="1" customWidth="1"/>
    <col min="8" max="8" width="26.570312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16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1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>
      <c r="A16" s="1" t="s">
        <v>96</v>
      </c>
      <c r="C16" s="1" t="s">
        <v>97</v>
      </c>
      <c r="E16" s="20" t="s">
        <v>65</v>
      </c>
      <c r="F16" s="1" t="s">
        <v>98</v>
      </c>
      <c r="G16" s="1" t="s">
        <v>99</v>
      </c>
      <c r="J16" s="1" t="s">
        <v>100</v>
      </c>
      <c r="L16" s="1" t="s">
        <v>101</v>
      </c>
      <c r="O16" s="1" t="s">
        <v>92</v>
      </c>
      <c r="P16" s="1" t="s">
        <v>102</v>
      </c>
    </row>
    <row r="17" spans="1:16">
      <c r="A17" s="1" t="s">
        <v>103</v>
      </c>
      <c r="C17" s="1" t="s">
        <v>104</v>
      </c>
      <c r="E17" s="20" t="s">
        <v>105</v>
      </c>
      <c r="F17" s="1" t="s">
        <v>106</v>
      </c>
      <c r="G17" s="1" t="s">
        <v>107</v>
      </c>
      <c r="J17" s="1" t="s">
        <v>108</v>
      </c>
      <c r="O17" s="1" t="s">
        <v>97</v>
      </c>
      <c r="P17" s="1" t="s">
        <v>109</v>
      </c>
    </row>
    <row r="18" spans="1:16">
      <c r="C18" s="1" t="s">
        <v>110</v>
      </c>
      <c r="E18" s="20" t="s">
        <v>43</v>
      </c>
      <c r="F18" s="1" t="s">
        <v>111</v>
      </c>
      <c r="G18" s="1" t="s">
        <v>112</v>
      </c>
      <c r="O18" s="1" t="s">
        <v>104</v>
      </c>
      <c r="P18" s="1" t="s">
        <v>113</v>
      </c>
    </row>
    <row r="19" spans="1:16">
      <c r="E19" s="20" t="s">
        <v>41</v>
      </c>
      <c r="F19" s="1" t="s">
        <v>114</v>
      </c>
      <c r="G19" s="1" t="s">
        <v>115</v>
      </c>
      <c r="O19" s="1" t="s">
        <v>105</v>
      </c>
      <c r="P19" s="1" t="s">
        <v>116</v>
      </c>
    </row>
    <row r="20" spans="1:16">
      <c r="G20" s="1" t="s">
        <v>117</v>
      </c>
      <c r="O20" s="1" t="s">
        <v>110</v>
      </c>
      <c r="P20" s="1" t="s">
        <v>118</v>
      </c>
    </row>
    <row r="21" spans="1:16">
      <c r="G21" s="1" t="s">
        <v>119</v>
      </c>
      <c r="O21" s="1" t="s">
        <v>63</v>
      </c>
      <c r="P21" s="1" t="s">
        <v>120</v>
      </c>
    </row>
    <row r="22" spans="1:16">
      <c r="G22" s="1" t="s">
        <v>77</v>
      </c>
      <c r="O22" s="1" t="s">
        <v>72</v>
      </c>
      <c r="P22" s="1" t="s">
        <v>121</v>
      </c>
    </row>
    <row r="23" spans="1:16">
      <c r="O23" s="1" t="s">
        <v>81</v>
      </c>
      <c r="P23" s="1" t="s">
        <v>122</v>
      </c>
    </row>
    <row r="24" spans="1:16">
      <c r="A24" s="1" t="s">
        <v>123</v>
      </c>
      <c r="O24" s="1" t="s">
        <v>90</v>
      </c>
      <c r="P24" s="1" t="s">
        <v>124</v>
      </c>
    </row>
    <row r="25" spans="1:16">
      <c r="A25" s="1" t="s">
        <v>125</v>
      </c>
      <c r="B25" s="1" t="s">
        <v>126</v>
      </c>
      <c r="C25" s="1" t="s">
        <v>127</v>
      </c>
      <c r="D25" s="1" t="s">
        <v>128</v>
      </c>
      <c r="E25" s="1" t="s">
        <v>129</v>
      </c>
      <c r="F25" s="1" t="s">
        <v>130</v>
      </c>
      <c r="G25" s="1" t="s">
        <v>131</v>
      </c>
      <c r="O25" s="1" t="s">
        <v>96</v>
      </c>
      <c r="P25" s="1" t="s">
        <v>132</v>
      </c>
    </row>
    <row r="26" spans="1:16">
      <c r="A26" s="1" t="s">
        <v>133</v>
      </c>
      <c r="B26" s="1" t="s">
        <v>134</v>
      </c>
      <c r="C26" s="20" t="s">
        <v>135</v>
      </c>
      <c r="D26" s="1" t="s">
        <v>136</v>
      </c>
      <c r="E26" s="50" t="s">
        <v>137</v>
      </c>
      <c r="F26" s="1" t="s">
        <v>138</v>
      </c>
      <c r="G26" s="1" t="s">
        <v>139</v>
      </c>
      <c r="O26" s="1" t="s">
        <v>140</v>
      </c>
      <c r="P26" s="1" t="s">
        <v>141</v>
      </c>
    </row>
    <row r="27" spans="1:16">
      <c r="B27" s="1" t="s">
        <v>137</v>
      </c>
      <c r="C27" s="49"/>
      <c r="D27" s="1" t="s">
        <v>137</v>
      </c>
      <c r="E27" s="50" t="s">
        <v>142</v>
      </c>
      <c r="F27" s="1" t="s">
        <v>134</v>
      </c>
      <c r="G27" s="1" t="s">
        <v>143</v>
      </c>
      <c r="O27" s="1" t="s">
        <v>66</v>
      </c>
      <c r="P27" s="1" t="s">
        <v>144</v>
      </c>
    </row>
    <row r="28" spans="1:16">
      <c r="D28" s="1" t="s">
        <v>142</v>
      </c>
      <c r="F28" s="1" t="s">
        <v>133</v>
      </c>
      <c r="G28" s="1" t="s">
        <v>136</v>
      </c>
      <c r="O28" s="1" t="s">
        <v>64</v>
      </c>
      <c r="P28" s="1" t="s">
        <v>145</v>
      </c>
    </row>
    <row r="29" spans="1:16">
      <c r="D29" s="1" t="s">
        <v>133</v>
      </c>
      <c r="G29" s="1" t="s">
        <v>142</v>
      </c>
      <c r="O29" s="1" t="s">
        <v>73</v>
      </c>
      <c r="P29" s="1" t="s">
        <v>146</v>
      </c>
    </row>
    <row r="30" spans="1:16">
      <c r="O30" s="1" t="s">
        <v>82</v>
      </c>
      <c r="P30" s="1" t="s">
        <v>147</v>
      </c>
    </row>
    <row r="31" spans="1:16">
      <c r="O31" s="1" t="s">
        <v>91</v>
      </c>
      <c r="P31" s="1" t="s">
        <v>148</v>
      </c>
    </row>
    <row r="32" spans="1:16">
      <c r="O32" s="1" t="s">
        <v>67</v>
      </c>
      <c r="P32" s="1" t="s">
        <v>149</v>
      </c>
    </row>
    <row r="33" spans="3:16">
      <c r="O33" s="1" t="s">
        <v>75</v>
      </c>
      <c r="P33" s="1" t="s">
        <v>150</v>
      </c>
    </row>
    <row r="34" spans="3:16">
      <c r="O34" s="1" t="s">
        <v>84</v>
      </c>
      <c r="P34" s="1" t="s">
        <v>151</v>
      </c>
    </row>
    <row r="35" spans="3:16">
      <c r="C35" s="34" t="s">
        <v>152</v>
      </c>
      <c r="O35" s="1" t="s">
        <v>85</v>
      </c>
      <c r="P35" s="1" t="s">
        <v>153</v>
      </c>
    </row>
    <row r="36" spans="3:16">
      <c r="C36" s="33" t="s">
        <v>154</v>
      </c>
      <c r="O36" s="1" t="s">
        <v>93</v>
      </c>
      <c r="P36" s="1" t="s">
        <v>155</v>
      </c>
    </row>
    <row r="37" spans="3:16">
      <c r="C37" s="33" t="s">
        <v>156</v>
      </c>
      <c r="O37" s="1" t="s">
        <v>98</v>
      </c>
      <c r="P37" s="1" t="s">
        <v>157</v>
      </c>
    </row>
    <row r="38" spans="3:16">
      <c r="C38" s="33" t="s">
        <v>158</v>
      </c>
      <c r="O38" s="1" t="s">
        <v>106</v>
      </c>
      <c r="P38" s="1" t="s">
        <v>159</v>
      </c>
    </row>
    <row r="39" spans="3:16">
      <c r="C39" s="33" t="s">
        <v>160</v>
      </c>
      <c r="F39" s="48"/>
      <c r="O39" s="1" t="s">
        <v>68</v>
      </c>
      <c r="P39" s="1" t="s">
        <v>161</v>
      </c>
    </row>
    <row r="40" spans="3:16">
      <c r="C40" s="33" t="s">
        <v>162</v>
      </c>
      <c r="O40" s="1" t="s">
        <v>101</v>
      </c>
      <c r="P40" s="1" t="s">
        <v>163</v>
      </c>
    </row>
    <row r="41" spans="3:16">
      <c r="C41" s="33" t="s">
        <v>164</v>
      </c>
      <c r="O41" s="1" t="s">
        <v>76</v>
      </c>
      <c r="P41" s="1" t="s">
        <v>165</v>
      </c>
    </row>
    <row r="42" spans="3:16">
      <c r="C42" s="33" t="s">
        <v>166</v>
      </c>
      <c r="O42" s="1" t="s">
        <v>111</v>
      </c>
      <c r="P42" s="1" t="s">
        <v>167</v>
      </c>
    </row>
    <row r="43" spans="3:16">
      <c r="C43" s="33" t="s">
        <v>168</v>
      </c>
      <c r="O43" s="1" t="s">
        <v>69</v>
      </c>
      <c r="P43" s="1" t="s">
        <v>169</v>
      </c>
    </row>
    <row r="44" spans="3:16">
      <c r="C44" s="33" t="s">
        <v>170</v>
      </c>
      <c r="O44" s="1" t="s">
        <v>69</v>
      </c>
      <c r="P44" s="1" t="s">
        <v>171</v>
      </c>
    </row>
    <row r="45" spans="3:16">
      <c r="C45" s="33" t="s">
        <v>172</v>
      </c>
      <c r="O45" s="1" t="s">
        <v>78</v>
      </c>
      <c r="P45" s="1" t="s">
        <v>173</v>
      </c>
    </row>
    <row r="46" spans="3:16">
      <c r="C46" s="33" t="s">
        <v>174</v>
      </c>
      <c r="O46" s="1" t="s">
        <v>86</v>
      </c>
      <c r="P46" s="1" t="s">
        <v>175</v>
      </c>
    </row>
    <row r="47" spans="3:16">
      <c r="C47" s="33" t="s">
        <v>176</v>
      </c>
      <c r="O47" s="1" t="s">
        <v>70</v>
      </c>
      <c r="P47" s="1" t="s">
        <v>177</v>
      </c>
    </row>
    <row r="48" spans="3:16">
      <c r="C48" s="33" t="s">
        <v>178</v>
      </c>
      <c r="O48" s="1" t="s">
        <v>79</v>
      </c>
      <c r="P48" s="1" t="s">
        <v>179</v>
      </c>
    </row>
    <row r="49" spans="3:16">
      <c r="C49" s="33" t="s">
        <v>180</v>
      </c>
      <c r="O49" s="1" t="s">
        <v>87</v>
      </c>
      <c r="P49" s="1" t="s">
        <v>181</v>
      </c>
    </row>
    <row r="50" spans="3:16">
      <c r="C50" s="33" t="s">
        <v>182</v>
      </c>
      <c r="O50" s="1" t="s">
        <v>77</v>
      </c>
      <c r="P50" s="1" t="s">
        <v>183</v>
      </c>
    </row>
    <row r="51" spans="3:16">
      <c r="C51" s="33" t="s">
        <v>184</v>
      </c>
      <c r="O51" s="1" t="s">
        <v>77</v>
      </c>
      <c r="P51" s="1" t="s">
        <v>185</v>
      </c>
    </row>
    <row r="52" spans="3:16">
      <c r="C52" s="33" t="s">
        <v>186</v>
      </c>
      <c r="O52" s="1" t="s">
        <v>100</v>
      </c>
      <c r="P52" s="1" t="s">
        <v>187</v>
      </c>
    </row>
    <row r="53" spans="3:16" ht="29.1">
      <c r="C53" s="33" t="s">
        <v>188</v>
      </c>
      <c r="O53" s="1" t="s">
        <v>108</v>
      </c>
      <c r="P53" s="1" t="s">
        <v>189</v>
      </c>
    </row>
    <row r="54" spans="3:16">
      <c r="C54" s="33" t="s">
        <v>190</v>
      </c>
      <c r="O54" s="1" t="s">
        <v>88</v>
      </c>
      <c r="P54" s="1" t="s">
        <v>191</v>
      </c>
    </row>
    <row r="55" spans="3:16">
      <c r="C55" s="33" t="s">
        <v>192</v>
      </c>
      <c r="O55" s="1" t="s">
        <v>114</v>
      </c>
      <c r="P55" s="1"/>
    </row>
    <row r="56" spans="3:16">
      <c r="C56" s="33" t="s">
        <v>193</v>
      </c>
    </row>
    <row r="57" spans="3:16" ht="29.1">
      <c r="C57" s="33" t="s">
        <v>194</v>
      </c>
    </row>
    <row r="58" spans="3:16">
      <c r="C58" s="33" t="s">
        <v>195</v>
      </c>
    </row>
    <row r="59" spans="3:16">
      <c r="C59" s="33" t="s">
        <v>196</v>
      </c>
    </row>
    <row r="60" spans="3:16">
      <c r="C60" s="33" t="s">
        <v>197</v>
      </c>
    </row>
    <row r="61" spans="3:16">
      <c r="C61" s="33" t="s">
        <v>198</v>
      </c>
    </row>
    <row r="62" spans="3:16">
      <c r="C62" s="33" t="s">
        <v>199</v>
      </c>
    </row>
    <row r="63" spans="3:16">
      <c r="C63" s="33" t="s">
        <v>200</v>
      </c>
    </row>
    <row r="64" spans="3:16">
      <c r="C64" s="33" t="s">
        <v>201</v>
      </c>
    </row>
    <row r="65" spans="3:3">
      <c r="C65" s="33" t="s">
        <v>202</v>
      </c>
    </row>
    <row r="66" spans="3:3">
      <c r="C66" s="33" t="s">
        <v>203</v>
      </c>
    </row>
    <row r="67" spans="3:3">
      <c r="C67" s="33" t="s">
        <v>204</v>
      </c>
    </row>
    <row r="68" spans="3:3">
      <c r="C68" s="33" t="s">
        <v>205</v>
      </c>
    </row>
    <row r="69" spans="3:3">
      <c r="C69" s="33" t="s">
        <v>206</v>
      </c>
    </row>
    <row r="70" spans="3:3">
      <c r="C70" s="33" t="s">
        <v>207</v>
      </c>
    </row>
    <row r="71" spans="3:3">
      <c r="C71" s="33" t="s">
        <v>208</v>
      </c>
    </row>
    <row r="72" spans="3:3">
      <c r="C72" s="33" t="s">
        <v>209</v>
      </c>
    </row>
    <row r="73" spans="3:3">
      <c r="C73" s="33" t="s">
        <v>210</v>
      </c>
    </row>
    <row r="74" spans="3:3">
      <c r="C74" s="33" t="s">
        <v>211</v>
      </c>
    </row>
    <row r="75" spans="3:3">
      <c r="C75" s="33" t="s">
        <v>212</v>
      </c>
    </row>
    <row r="76" spans="3:3">
      <c r="C76" s="33" t="s">
        <v>213</v>
      </c>
    </row>
    <row r="77" spans="3:3">
      <c r="C77" s="33" t="s">
        <v>214</v>
      </c>
    </row>
    <row r="78" spans="3:3">
      <c r="C78" s="33" t="s">
        <v>215</v>
      </c>
    </row>
    <row r="79" spans="3:3">
      <c r="C79" s="33" t="s">
        <v>216</v>
      </c>
    </row>
    <row r="80" spans="3:3">
      <c r="C80" s="33" t="s">
        <v>217</v>
      </c>
    </row>
    <row r="81" spans="3:3">
      <c r="C81" s="33" t="s">
        <v>218</v>
      </c>
    </row>
    <row r="82" spans="3:3">
      <c r="C82" s="33" t="s">
        <v>219</v>
      </c>
    </row>
    <row r="83" spans="3:3">
      <c r="C83" s="33" t="s">
        <v>220</v>
      </c>
    </row>
    <row r="84" spans="3:3">
      <c r="C84" s="33" t="s">
        <v>221</v>
      </c>
    </row>
    <row r="85" spans="3:3">
      <c r="C85" s="33" t="s">
        <v>222</v>
      </c>
    </row>
    <row r="86" spans="3:3">
      <c r="C86" s="33" t="s">
        <v>223</v>
      </c>
    </row>
    <row r="87" spans="3:3">
      <c r="C87" s="33" t="s">
        <v>224</v>
      </c>
    </row>
    <row r="88" spans="3:3">
      <c r="C88" s="33" t="s">
        <v>225</v>
      </c>
    </row>
    <row r="89" spans="3:3">
      <c r="C89" s="33" t="s">
        <v>226</v>
      </c>
    </row>
    <row r="90" spans="3:3">
      <c r="C90" s="33" t="s">
        <v>227</v>
      </c>
    </row>
    <row r="91" spans="3:3">
      <c r="C91" s="33" t="s">
        <v>228</v>
      </c>
    </row>
    <row r="92" spans="3:3">
      <c r="C92" s="33" t="s">
        <v>229</v>
      </c>
    </row>
  </sheetData>
  <sheetProtection algorithmName="SHA-512" hashValue="W+zsjUXEeNhUKPH0M/9QrRL7wlx6t9panFMgAcLqzoyfHn3dkQPfKTxePVqKzc94IoY1GsyRlC5woUcBUk8kJg==" saltValue="8sRB44nToGWHbkkvzrxUW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="70" zoomScaleNormal="70" workbookViewId="0">
      <pane ySplit="18" topLeftCell="A19" activePane="bottomLeft" state="frozen"/>
      <selection pane="bottomLeft" activeCell="K12" sqref="K12"/>
    </sheetView>
  </sheetViews>
  <sheetFormatPr defaultColWidth="11.42578125" defaultRowHeight="14.45"/>
  <cols>
    <col min="1" max="1" width="18.42578125" style="18" customWidth="1"/>
    <col min="2" max="2" width="53.42578125" style="18" customWidth="1"/>
    <col min="3" max="3" width="18" style="18" customWidth="1"/>
    <col min="4" max="4" width="15.5703125" style="18" customWidth="1"/>
    <col min="5" max="5" width="27.42578125" style="18" customWidth="1"/>
    <col min="6" max="6" width="24.5703125" style="18" customWidth="1"/>
    <col min="7" max="7" width="29.140625" style="18" customWidth="1"/>
    <col min="8" max="8" width="36.42578125" style="18" customWidth="1"/>
    <col min="9" max="9" width="17" style="18" customWidth="1"/>
    <col min="10" max="10" width="14.42578125" style="18" customWidth="1"/>
    <col min="11" max="11" width="14.5703125" style="18" customWidth="1"/>
    <col min="12" max="13" width="21.5703125" style="18" customWidth="1"/>
    <col min="14" max="14" width="47.5703125" style="18" customWidth="1"/>
    <col min="15" max="15" width="54.140625" style="18" customWidth="1"/>
  </cols>
  <sheetData>
    <row r="1" spans="1:10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10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8" customHeight="1">
      <c r="A7" s="105" t="s">
        <v>270</v>
      </c>
      <c r="B7" s="99" t="str">
        <f>'Fiche Générale'!B2</f>
        <v>ODYSSEE</v>
      </c>
      <c r="C7" s="105" t="s">
        <v>271</v>
      </c>
      <c r="D7" s="105"/>
      <c r="E7" s="111" t="str">
        <f>'Fiche Générale'!B3</f>
        <v>Ville et environnements urbains</v>
      </c>
      <c r="F7" s="99"/>
      <c r="G7" s="105" t="s">
        <v>334</v>
      </c>
      <c r="H7" s="137" t="str">
        <f>'Fiche Générale'!B4</f>
        <v>-</v>
      </c>
      <c r="I7" s="137"/>
      <c r="J7" s="137"/>
    </row>
    <row r="8" spans="1:10" ht="18" customHeight="1">
      <c r="A8" s="105"/>
      <c r="B8" s="100"/>
      <c r="C8" s="105"/>
      <c r="D8" s="105"/>
      <c r="E8" s="112"/>
      <c r="F8" s="100"/>
      <c r="G8" s="105"/>
      <c r="H8" s="137"/>
      <c r="I8" s="137"/>
      <c r="J8" s="137"/>
    </row>
    <row r="9" spans="1:10" ht="18" customHeight="1">
      <c r="A9" s="105"/>
      <c r="B9" s="100"/>
      <c r="C9" s="105"/>
      <c r="D9" s="105"/>
      <c r="E9" s="113"/>
      <c r="F9" s="101"/>
      <c r="G9" s="105"/>
      <c r="H9" s="137"/>
      <c r="I9" s="137"/>
      <c r="J9" s="137"/>
    </row>
    <row r="10" spans="1:10" ht="18" customHeight="1">
      <c r="A10" s="105"/>
      <c r="B10" s="100"/>
      <c r="C10" s="110" t="s">
        <v>273</v>
      </c>
      <c r="D10" s="110"/>
      <c r="E10" s="114" t="str">
        <f>'Fiche Générale'!C12</f>
        <v>Pollution atmosphérique, changement climatique, impacts sanitaires, énergies renouvelables</v>
      </c>
      <c r="F10" s="115"/>
      <c r="G10" s="115"/>
      <c r="H10" s="115"/>
      <c r="I10" s="115"/>
      <c r="J10" s="116"/>
    </row>
    <row r="11" spans="1:10" ht="18" customHeight="1">
      <c r="A11" s="105"/>
      <c r="B11" s="101"/>
      <c r="C11" s="110"/>
      <c r="D11" s="110"/>
      <c r="E11" s="117"/>
      <c r="F11" s="118"/>
      <c r="G11" s="118"/>
      <c r="H11" s="118"/>
      <c r="I11" s="118"/>
      <c r="J11" s="119"/>
    </row>
    <row r="13" spans="1:10">
      <c r="A13" s="104" t="s">
        <v>274</v>
      </c>
      <c r="B13" s="66" t="s">
        <v>374</v>
      </c>
      <c r="C13" s="104" t="s">
        <v>276</v>
      </c>
      <c r="D13" s="104"/>
      <c r="E13" s="141">
        <f>'S1 Maquette'!E13:F14</f>
        <v>0</v>
      </c>
      <c r="F13" s="141"/>
      <c r="G13" s="104" t="s">
        <v>277</v>
      </c>
      <c r="H13" s="64">
        <f>Calcul!J7</f>
        <v>0</v>
      </c>
      <c r="I13" s="66"/>
    </row>
    <row r="14" spans="1:10">
      <c r="A14" s="104"/>
      <c r="B14" s="69"/>
      <c r="C14" s="104"/>
      <c r="D14" s="104"/>
      <c r="E14" s="141"/>
      <c r="F14" s="141"/>
      <c r="G14" s="104"/>
      <c r="H14" s="67"/>
      <c r="I14" s="69"/>
    </row>
    <row r="15" spans="1:10">
      <c r="A15" s="104" t="s">
        <v>278</v>
      </c>
      <c r="B15" s="66" t="s">
        <v>235</v>
      </c>
      <c r="C15" s="106" t="s">
        <v>279</v>
      </c>
      <c r="D15" s="107"/>
      <c r="E15" s="104"/>
      <c r="F15" s="104"/>
      <c r="G15" s="120" t="s">
        <v>280</v>
      </c>
      <c r="H15" s="63">
        <f>Calcul!J20</f>
        <v>0</v>
      </c>
      <c r="I15" s="63"/>
    </row>
    <row r="16" spans="1:10">
      <c r="A16" s="104"/>
      <c r="B16" s="69"/>
      <c r="C16" s="108"/>
      <c r="D16" s="109"/>
      <c r="E16" s="104"/>
      <c r="F16" s="104"/>
      <c r="G16" s="121"/>
      <c r="H16" s="63"/>
      <c r="I16" s="63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s="18" customFormat="1" ht="43.35" customHeight="1">
      <c r="A19" s="25">
        <v>1</v>
      </c>
      <c r="B19" s="5" t="s">
        <v>422</v>
      </c>
      <c r="C19" s="7" t="s">
        <v>12</v>
      </c>
      <c r="D19" s="7">
        <v>30</v>
      </c>
      <c r="E19" s="5" t="s">
        <v>15</v>
      </c>
      <c r="F19" s="5"/>
      <c r="G19" s="5" t="s">
        <v>423</v>
      </c>
      <c r="H19" s="7"/>
      <c r="I19" s="7"/>
      <c r="J19" s="7"/>
      <c r="K19" s="7"/>
      <c r="L19" s="7"/>
      <c r="M19" s="7" t="s">
        <v>13</v>
      </c>
      <c r="N19" s="5"/>
      <c r="O19" s="5"/>
    </row>
    <row r="20" spans="1:15" s="18" customFormat="1" ht="43.35" customHeight="1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35" customHeight="1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35" customHeight="1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23" priority="1">
      <formula>$C1="Option"</formula>
    </cfRule>
  </conditionalFormatting>
  <conditionalFormatting sqref="A1:O9 A10:E10 K10:O11 A11:D11 A12:O12 A13:H13 J13:O16 A14:F14 A15:H15 A16:F16 A17:O999">
    <cfRule type="expression" dxfId="22" priority="5">
      <formula>$F1="Modification"</formula>
    </cfRule>
    <cfRule type="expression" dxfId="21" priority="6">
      <formula>$F1="Création"</formula>
    </cfRule>
  </conditionalFormatting>
  <conditionalFormatting sqref="A1:O9 K10:O11 A12:O12 J13:O16 A17:O999 A10:E10 A11:D11 A13:H13 A14:F14 A15:H15 A16:F16">
    <cfRule type="expression" dxfId="20" priority="4">
      <formula>$F1="Fermeture"</formula>
    </cfRule>
  </conditionalFormatting>
  <conditionalFormatting sqref="N1:N999">
    <cfRule type="expression" dxfId="19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70" zoomScaleNormal="70" workbookViewId="0">
      <pane ySplit="18" topLeftCell="A19" activePane="bottomLeft" state="frozen"/>
      <selection pane="bottomLeft" activeCell="C19" sqref="C19"/>
      <selection activeCell="D25" sqref="D25"/>
    </sheetView>
  </sheetViews>
  <sheetFormatPr defaultColWidth="11.42578125" defaultRowHeight="14.45"/>
  <cols>
    <col min="1" max="1" width="39" style="18" customWidth="1"/>
    <col min="2" max="2" width="50.570312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42578125" style="18" customWidth="1"/>
    <col min="10" max="10" width="18.5703125" style="18" customWidth="1"/>
    <col min="11" max="11" width="40.5703125" style="18" customWidth="1"/>
    <col min="12" max="12" width="31.5703125" style="18" customWidth="1"/>
    <col min="13" max="14" width="22.42578125" style="18" customWidth="1"/>
    <col min="15" max="15" width="20.425781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>
      <c r="A1" s="103"/>
      <c r="B1" s="103"/>
      <c r="C1" s="103"/>
      <c r="D1" s="103"/>
      <c r="E1" s="103"/>
      <c r="F1" s="103"/>
      <c r="G1" s="103"/>
      <c r="H1" s="103"/>
      <c r="I1" s="103"/>
      <c r="J1" s="38"/>
    </row>
    <row r="2" spans="1:19">
      <c r="A2" s="103"/>
      <c r="B2" s="103"/>
      <c r="C2" s="103"/>
      <c r="D2" s="103"/>
      <c r="E2" s="103"/>
      <c r="F2" s="103"/>
      <c r="G2" s="103"/>
      <c r="H2" s="103"/>
      <c r="I2" s="103"/>
      <c r="J2" s="38"/>
    </row>
    <row r="3" spans="1:19">
      <c r="A3" s="103"/>
      <c r="B3" s="103"/>
      <c r="C3" s="103"/>
      <c r="D3" s="103"/>
      <c r="E3" s="103"/>
      <c r="F3" s="103"/>
      <c r="G3" s="103"/>
      <c r="H3" s="103"/>
      <c r="I3" s="103"/>
      <c r="J3" s="38"/>
    </row>
    <row r="4" spans="1:19">
      <c r="A4" s="103"/>
      <c r="B4" s="103"/>
      <c r="C4" s="103"/>
      <c r="D4" s="103"/>
      <c r="E4" s="103"/>
      <c r="F4" s="103"/>
      <c r="G4" s="103"/>
      <c r="H4" s="103"/>
      <c r="I4" s="103"/>
      <c r="J4" s="38"/>
    </row>
    <row r="5" spans="1:19">
      <c r="A5" s="103"/>
      <c r="B5" s="103"/>
      <c r="C5" s="103"/>
      <c r="D5" s="103"/>
      <c r="E5" s="103"/>
      <c r="F5" s="103"/>
      <c r="G5" s="103"/>
      <c r="H5" s="103"/>
      <c r="I5" s="103"/>
      <c r="J5" s="38"/>
    </row>
    <row r="6" spans="1:19">
      <c r="A6" s="103"/>
      <c r="B6" s="103"/>
      <c r="C6" s="103"/>
      <c r="D6" s="103"/>
      <c r="E6" s="103"/>
      <c r="F6" s="103"/>
      <c r="G6" s="103"/>
      <c r="H6" s="103"/>
      <c r="I6" s="103"/>
      <c r="J6" s="38"/>
    </row>
    <row r="7" spans="1:19" ht="14.45" customHeight="1">
      <c r="A7" s="138" t="s">
        <v>333</v>
      </c>
      <c r="B7" s="137" t="str">
        <f>'Fiche Générale'!B2</f>
        <v>ODYSSEE</v>
      </c>
      <c r="C7" s="105" t="s">
        <v>271</v>
      </c>
      <c r="D7" s="105"/>
      <c r="E7" s="135" t="str">
        <f>'Fiche Générale'!B3</f>
        <v>Ville et environnements urbains</v>
      </c>
      <c r="F7" s="136"/>
      <c r="G7" s="105" t="s">
        <v>334</v>
      </c>
      <c r="H7" s="137" t="str">
        <f>'Fiche Générale'!B4</f>
        <v>-</v>
      </c>
      <c r="I7" s="137"/>
      <c r="J7" s="39"/>
      <c r="K7" s="23"/>
    </row>
    <row r="8" spans="1:19" ht="14.45" customHeight="1">
      <c r="A8" s="139"/>
      <c r="B8" s="137"/>
      <c r="C8" s="105"/>
      <c r="D8" s="105"/>
      <c r="E8" s="135"/>
      <c r="F8" s="136"/>
      <c r="G8" s="105"/>
      <c r="H8" s="137"/>
      <c r="I8" s="137"/>
      <c r="J8" s="39"/>
      <c r="K8" s="23"/>
    </row>
    <row r="9" spans="1:19" ht="14.45" customHeight="1">
      <c r="A9" s="139"/>
      <c r="B9" s="137"/>
      <c r="C9" s="105"/>
      <c r="D9" s="105"/>
      <c r="E9" s="135"/>
      <c r="F9" s="136"/>
      <c r="G9" s="105"/>
      <c r="H9" s="137"/>
      <c r="I9" s="137"/>
      <c r="J9" s="39"/>
      <c r="K9" s="23"/>
    </row>
    <row r="10" spans="1:19" ht="14.45" customHeight="1">
      <c r="A10" s="139"/>
      <c r="B10" s="137"/>
      <c r="C10" s="110" t="s">
        <v>273</v>
      </c>
      <c r="D10" s="110"/>
      <c r="E10" s="114" t="str">
        <f>'Fiche Générale'!C12</f>
        <v>Pollution atmosphérique, changement climatique, impacts sanitaires, énergies renouvelables</v>
      </c>
      <c r="F10" s="115"/>
      <c r="G10" s="115"/>
      <c r="H10" s="115"/>
      <c r="I10" s="116"/>
      <c r="J10" s="40"/>
      <c r="K10" s="23"/>
    </row>
    <row r="11" spans="1:19" ht="14.45" customHeight="1">
      <c r="A11" s="140"/>
      <c r="B11" s="137"/>
      <c r="C11" s="110"/>
      <c r="D11" s="110"/>
      <c r="E11" s="117"/>
      <c r="F11" s="118"/>
      <c r="G11" s="118"/>
      <c r="H11" s="118"/>
      <c r="I11" s="119"/>
      <c r="J11" s="40"/>
      <c r="K11" s="23"/>
    </row>
    <row r="12" spans="1:19">
      <c r="C12" s="18"/>
      <c r="I12" s="13"/>
      <c r="J12" s="13"/>
      <c r="M12" s="106" t="s">
        <v>335</v>
      </c>
      <c r="N12" s="107"/>
      <c r="O12" s="131"/>
      <c r="P12" s="106" t="s">
        <v>336</v>
      </c>
      <c r="Q12" s="107"/>
      <c r="R12" s="107"/>
      <c r="S12" s="131"/>
    </row>
    <row r="13" spans="1:19">
      <c r="A13" s="120" t="s">
        <v>274</v>
      </c>
      <c r="B13" s="63" t="str">
        <f>'S4 Maquette'!B13:B14</f>
        <v>2ème Année</v>
      </c>
      <c r="C13" s="63"/>
      <c r="D13" s="120" t="s">
        <v>337</v>
      </c>
      <c r="E13" s="141">
        <f>'S4 Maquette'!E13:F14</f>
        <v>0</v>
      </c>
      <c r="F13" s="141"/>
      <c r="G13" s="141"/>
      <c r="H13" s="104" t="s">
        <v>338</v>
      </c>
      <c r="I13" s="104"/>
      <c r="J13" s="41"/>
      <c r="M13" s="108"/>
      <c r="N13" s="109"/>
      <c r="O13" s="132"/>
      <c r="P13" s="108"/>
      <c r="Q13" s="109"/>
      <c r="R13" s="109"/>
      <c r="S13" s="132"/>
    </row>
    <row r="14" spans="1:19">
      <c r="A14" s="121"/>
      <c r="B14" s="63"/>
      <c r="C14" s="63"/>
      <c r="D14" s="121"/>
      <c r="E14" s="141"/>
      <c r="F14" s="141"/>
      <c r="G14" s="141"/>
      <c r="H14" s="104"/>
      <c r="I14" s="104"/>
      <c r="J14" s="41"/>
      <c r="M14" s="104" t="s">
        <v>339</v>
      </c>
      <c r="N14" s="106" t="s">
        <v>340</v>
      </c>
      <c r="O14" s="131"/>
      <c r="P14" s="103"/>
      <c r="Q14" s="122"/>
      <c r="R14" s="125"/>
      <c r="S14" s="120"/>
    </row>
    <row r="15" spans="1:19">
      <c r="A15" s="120" t="s">
        <v>341</v>
      </c>
      <c r="B15" s="65" t="str">
        <f>'S4 Maquette'!B15:B16</f>
        <v>Semestre 4</v>
      </c>
      <c r="C15" s="66"/>
      <c r="D15" s="120" t="s">
        <v>342</v>
      </c>
      <c r="E15" s="141">
        <f>'S4 Maquette'!E15:F16</f>
        <v>0</v>
      </c>
      <c r="F15" s="141"/>
      <c r="G15" s="141"/>
      <c r="H15" s="127" t="str">
        <f>'Fiche Générale'!B5</f>
        <v>Session Unique</v>
      </c>
      <c r="I15" s="128"/>
      <c r="J15" s="42"/>
      <c r="M15" s="104"/>
      <c r="N15" s="133"/>
      <c r="O15" s="134"/>
      <c r="P15" s="103"/>
      <c r="Q15" s="123"/>
      <c r="R15" s="125"/>
      <c r="S15" s="126"/>
    </row>
    <row r="16" spans="1:19">
      <c r="A16" s="121"/>
      <c r="B16" s="68"/>
      <c r="C16" s="69"/>
      <c r="D16" s="121"/>
      <c r="E16" s="141"/>
      <c r="F16" s="141"/>
      <c r="G16" s="141"/>
      <c r="H16" s="129"/>
      <c r="I16" s="130"/>
      <c r="J16" s="42"/>
      <c r="M16" s="104"/>
      <c r="N16" s="133"/>
      <c r="O16" s="134"/>
      <c r="P16" s="103"/>
      <c r="Q16" s="123"/>
      <c r="R16" s="125"/>
      <c r="S16" s="126"/>
    </row>
    <row r="17" spans="1:20">
      <c r="L17" s="19"/>
      <c r="M17" s="104"/>
      <c r="N17" s="108"/>
      <c r="O17" s="132"/>
      <c r="P17" s="103"/>
      <c r="Q17" s="124"/>
      <c r="R17" s="125"/>
      <c r="S17" s="121"/>
    </row>
    <row r="18" spans="1:20" ht="59.45" customHeight="1">
      <c r="A18" s="3" t="s">
        <v>343</v>
      </c>
      <c r="B18" s="43" t="s">
        <v>344</v>
      </c>
      <c r="C18" s="3" t="s">
        <v>5</v>
      </c>
      <c r="D18" s="3" t="s">
        <v>345</v>
      </c>
      <c r="E18" s="3" t="s">
        <v>346</v>
      </c>
      <c r="F18" s="3" t="s">
        <v>347</v>
      </c>
      <c r="G18" s="3" t="s">
        <v>348</v>
      </c>
      <c r="H18" s="3" t="s">
        <v>349</v>
      </c>
      <c r="I18" s="3" t="s">
        <v>350</v>
      </c>
      <c r="J18" s="3" t="s">
        <v>351</v>
      </c>
      <c r="K18" s="3" t="s">
        <v>352</v>
      </c>
      <c r="L18" s="3" t="s">
        <v>353</v>
      </c>
      <c r="M18" s="3" t="s">
        <v>354</v>
      </c>
      <c r="N18" s="3" t="s">
        <v>344</v>
      </c>
      <c r="O18" s="3" t="s">
        <v>355</v>
      </c>
      <c r="P18" s="3" t="s">
        <v>356</v>
      </c>
      <c r="Q18" s="3" t="s">
        <v>344</v>
      </c>
      <c r="R18" s="3" t="s">
        <v>355</v>
      </c>
      <c r="S18" s="4" t="s">
        <v>357</v>
      </c>
      <c r="T18" s="4" t="s">
        <v>358</v>
      </c>
    </row>
    <row r="19" spans="1:20" ht="30.6" customHeight="1">
      <c r="A19" s="47" t="str">
        <f>'S4 Maquette'!B19</f>
        <v>Stage en entreprise ou mémoire de recherche (4 mois minimum)</v>
      </c>
      <c r="B19" s="47" t="str">
        <f>'S4 Maquette'!C19</f>
        <v>UE</v>
      </c>
      <c r="C19" s="46"/>
      <c r="D19" s="7">
        <v>30</v>
      </c>
      <c r="E19" s="7" t="s">
        <v>359</v>
      </c>
      <c r="F19" s="7" t="s">
        <v>359</v>
      </c>
      <c r="G19" s="44" t="s">
        <v>359</v>
      </c>
      <c r="H19" s="44" t="s">
        <v>359</v>
      </c>
      <c r="I19" s="44" t="s">
        <v>373</v>
      </c>
      <c r="J19" s="44"/>
      <c r="K19" s="44" t="s">
        <v>18</v>
      </c>
      <c r="L19" s="44"/>
      <c r="M19" s="44">
        <v>1</v>
      </c>
      <c r="N19" s="44" t="s">
        <v>34</v>
      </c>
      <c r="O19" s="44"/>
      <c r="P19" s="44"/>
      <c r="Q19" s="44"/>
      <c r="R19" s="44"/>
      <c r="S19" s="12"/>
      <c r="T19" s="1"/>
    </row>
    <row r="20" spans="1:20" ht="30.6" customHeight="1">
      <c r="A20" s="47">
        <f>'S4 Maquette'!B20</f>
        <v>0</v>
      </c>
      <c r="B20" s="47">
        <f>'S4 Maquette'!C20</f>
        <v>0</v>
      </c>
      <c r="C20" s="46">
        <f>'S4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>
      <c r="A21" s="47">
        <f>'S4 Maquette'!B21</f>
        <v>0</v>
      </c>
      <c r="B21" s="47">
        <f>'S4 Maquette'!C21</f>
        <v>0</v>
      </c>
      <c r="C21" s="46">
        <f>'S4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>
      <c r="A22" s="47">
        <f>'S4 Maquette'!B22</f>
        <v>0</v>
      </c>
      <c r="B22" s="47">
        <f>'S4 Maquette'!C22</f>
        <v>0</v>
      </c>
      <c r="C22" s="46">
        <f>'S4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>
      <c r="A23" s="47">
        <f>'S4 Maquette'!B23</f>
        <v>0</v>
      </c>
      <c r="B23" s="47">
        <f>'S4 Maquette'!C23</f>
        <v>0</v>
      </c>
      <c r="C23" s="46">
        <f>'S4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defaultColWidth="11.42578125" defaultRowHeight="14.45"/>
  <sheetData>
    <row r="1" spans="1:30">
      <c r="A1" s="72" t="s">
        <v>230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AA1" s="63" t="s">
        <v>231</v>
      </c>
      <c r="AB1" s="63"/>
      <c r="AC1" s="63"/>
      <c r="AD1" s="63"/>
    </row>
    <row r="2" spans="1:30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AA2" s="63"/>
      <c r="AB2" s="63"/>
      <c r="AC2" s="63"/>
      <c r="AD2" s="63"/>
    </row>
    <row r="3" spans="1:30">
      <c r="A3" s="63" t="s">
        <v>232</v>
      </c>
      <c r="B3" s="63"/>
      <c r="C3" s="63"/>
      <c r="D3" s="63" t="s">
        <v>233</v>
      </c>
      <c r="E3" s="63"/>
      <c r="F3" s="63"/>
      <c r="G3" s="63" t="s">
        <v>234</v>
      </c>
      <c r="H3" s="63"/>
      <c r="I3" s="63"/>
      <c r="J3" s="63" t="s">
        <v>235</v>
      </c>
      <c r="K3" s="63"/>
      <c r="L3" s="63"/>
      <c r="AA3" s="10" t="s">
        <v>232</v>
      </c>
      <c r="AB3" s="10" t="s">
        <v>233</v>
      </c>
      <c r="AC3" s="10" t="s">
        <v>234</v>
      </c>
      <c r="AD3" s="10" t="s">
        <v>235</v>
      </c>
    </row>
    <row r="4" spans="1:30">
      <c r="A4" s="10" t="s">
        <v>231</v>
      </c>
      <c r="B4" s="10" t="s">
        <v>236</v>
      </c>
      <c r="C4" s="10" t="s">
        <v>237</v>
      </c>
      <c r="D4" s="37" t="s">
        <v>231</v>
      </c>
      <c r="E4" s="37" t="s">
        <v>236</v>
      </c>
      <c r="F4" s="37" t="s">
        <v>237</v>
      </c>
      <c r="G4" s="37" t="s">
        <v>231</v>
      </c>
      <c r="H4" s="37" t="s">
        <v>236</v>
      </c>
      <c r="I4" s="37" t="s">
        <v>237</v>
      </c>
      <c r="J4" s="37" t="s">
        <v>231</v>
      </c>
      <c r="K4" s="37" t="s">
        <v>236</v>
      </c>
      <c r="L4" s="37" t="s">
        <v>237</v>
      </c>
      <c r="AA4" s="10">
        <f>'S1 Maquette'!I20*1.5</f>
        <v>22.5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157.5</v>
      </c>
      <c r="B5" s="10">
        <f>SUM('S1 Maquette'!J20:J306)</f>
        <v>155</v>
      </c>
      <c r="C5" s="10">
        <f>SUM('S1 Maquette'!K20:K306)</f>
        <v>0</v>
      </c>
      <c r="D5" s="10" t="e">
        <f>SUM(AB4:AB291)</f>
        <v>#REF!</v>
      </c>
      <c r="E5" s="10">
        <f>SUM('S2 Maquette'!J19:J300)</f>
        <v>40</v>
      </c>
      <c r="F5" s="10">
        <f>SUM('S2 Maquette'!K19:K300)</f>
        <v>0</v>
      </c>
      <c r="G5" s="10">
        <f>SUM(AC4:AC291)</f>
        <v>201</v>
      </c>
      <c r="H5" s="10">
        <f>SUM('S3 Maquette'!J19:J300)</f>
        <v>201</v>
      </c>
      <c r="I5" s="10">
        <f>SUM('S3 Maquette'!K19:K300)</f>
        <v>0</v>
      </c>
      <c r="J5" s="10">
        <f>SUM(AD4:AD291)</f>
        <v>0</v>
      </c>
      <c r="K5" s="10">
        <f>SUM('S4 Maquette'!J19:J300)</f>
        <v>0</v>
      </c>
      <c r="L5" s="10">
        <f>SUM('S4 Maquette'!K19:K300)</f>
        <v>0</v>
      </c>
      <c r="AA5" s="10">
        <f>'S1 Maquette'!I21*1.5</f>
        <v>22.5</v>
      </c>
      <c r="AB5" s="10">
        <f>'S2 Maquette'!I20*1.5</f>
        <v>15</v>
      </c>
      <c r="AC5" s="10">
        <f>'S3 Maquette'!I20*1.5</f>
        <v>7.5</v>
      </c>
      <c r="AD5" s="10">
        <f>'S4 Maquette'!I20*1.5</f>
        <v>0</v>
      </c>
    </row>
    <row r="6" spans="1:30">
      <c r="A6" s="63" t="s">
        <v>238</v>
      </c>
      <c r="B6" s="63"/>
      <c r="C6" s="63"/>
      <c r="D6" s="63" t="s">
        <v>238</v>
      </c>
      <c r="E6" s="63"/>
      <c r="F6" s="63"/>
      <c r="G6" s="63" t="s">
        <v>238</v>
      </c>
      <c r="H6" s="63"/>
      <c r="I6" s="63"/>
      <c r="J6" s="63" t="s">
        <v>238</v>
      </c>
      <c r="K6" s="63"/>
      <c r="L6" s="63"/>
      <c r="AA6" s="10">
        <f>'S1 Maquette'!I23*1.5</f>
        <v>22.5</v>
      </c>
      <c r="AB6" s="10">
        <f>'S2 Maquette'!I21*1.5</f>
        <v>15</v>
      </c>
      <c r="AC6" s="10">
        <f>'S3 Maquette'!I21*1.5</f>
        <v>7.5</v>
      </c>
      <c r="AD6" s="10">
        <f>'S4 Maquette'!I21*1.5</f>
        <v>0</v>
      </c>
    </row>
    <row r="7" spans="1:30">
      <c r="A7" s="63">
        <f>SUM(A5,B5,C5)</f>
        <v>312.5</v>
      </c>
      <c r="B7" s="63"/>
      <c r="C7" s="63"/>
      <c r="D7" s="63" t="e">
        <f>SUM(D5,E5,F5)</f>
        <v>#REF!</v>
      </c>
      <c r="E7" s="63"/>
      <c r="F7" s="63"/>
      <c r="G7" s="63">
        <f>SUM(G5,H5,I5)</f>
        <v>402</v>
      </c>
      <c r="H7" s="63"/>
      <c r="I7" s="63"/>
      <c r="J7" s="63">
        <f>SUM(J5,K5,L5)</f>
        <v>0</v>
      </c>
      <c r="K7" s="63"/>
      <c r="L7" s="63"/>
      <c r="AA7" s="10">
        <f>'S1 Maquette'!I24*1.5</f>
        <v>22.5</v>
      </c>
      <c r="AB7" s="10">
        <f>'S2 Maquette'!I22*1.5</f>
        <v>0</v>
      </c>
      <c r="AC7" s="10">
        <f>'S3 Maquette'!I22*1.5</f>
        <v>7.5</v>
      </c>
      <c r="AD7" s="10">
        <f>'S4 Maquette'!I22*1.5</f>
        <v>0</v>
      </c>
    </row>
    <row r="8" spans="1:30">
      <c r="A8" s="64" t="s">
        <v>238</v>
      </c>
      <c r="B8" s="65"/>
      <c r="C8" s="65"/>
      <c r="D8" s="65"/>
      <c r="E8" s="65"/>
      <c r="F8" s="66"/>
      <c r="G8" s="64" t="s">
        <v>238</v>
      </c>
      <c r="H8" s="65"/>
      <c r="I8" s="65"/>
      <c r="J8" s="65"/>
      <c r="K8" s="65"/>
      <c r="L8" s="66"/>
      <c r="AA8" s="10">
        <f>'S1 Maquette'!I26*1.5</f>
        <v>15</v>
      </c>
      <c r="AB8" s="10">
        <f>'S2 Maquette'!I23*1.5</f>
        <v>15</v>
      </c>
      <c r="AC8" s="10">
        <f>'S3 Maquette'!I23*1.5</f>
        <v>0</v>
      </c>
      <c r="AD8" s="10">
        <f>'S4 Maquette'!I23*1.5</f>
        <v>0</v>
      </c>
    </row>
    <row r="9" spans="1:30">
      <c r="A9" s="67"/>
      <c r="B9" s="68"/>
      <c r="C9" s="68"/>
      <c r="D9" s="68"/>
      <c r="E9" s="68"/>
      <c r="F9" s="69"/>
      <c r="G9" s="67"/>
      <c r="H9" s="68"/>
      <c r="I9" s="68"/>
      <c r="J9" s="68"/>
      <c r="K9" s="68"/>
      <c r="L9" s="69"/>
      <c r="AA9" s="10">
        <f>'S1 Maquette'!I27*1.5</f>
        <v>7.5</v>
      </c>
      <c r="AB9" s="10">
        <f>'S2 Maquette'!I24*1.5</f>
        <v>15</v>
      </c>
      <c r="AC9" s="10">
        <f>'S3 Maquette'!I24*1.5</f>
        <v>24</v>
      </c>
      <c r="AD9" s="10">
        <f>'S4 Maquette'!I24*1.5</f>
        <v>0</v>
      </c>
    </row>
    <row r="10" spans="1:30">
      <c r="A10" s="64" t="e">
        <f>SUM(A7,D7)</f>
        <v>#REF!</v>
      </c>
      <c r="B10" s="65"/>
      <c r="C10" s="65"/>
      <c r="D10" s="65"/>
      <c r="E10" s="65"/>
      <c r="F10" s="66"/>
      <c r="G10" s="64">
        <f>SUM(G7,J7)</f>
        <v>402</v>
      </c>
      <c r="H10" s="65"/>
      <c r="I10" s="65"/>
      <c r="J10" s="65"/>
      <c r="K10" s="65"/>
      <c r="L10" s="66"/>
      <c r="AA10" s="10">
        <f>'S1 Maquette'!I28*1.5</f>
        <v>0</v>
      </c>
      <c r="AB10" s="10">
        <f>'S2 Maquette'!I25*1.5</f>
        <v>0</v>
      </c>
      <c r="AC10" s="10">
        <f>'S3 Maquette'!I25*1.5</f>
        <v>18</v>
      </c>
      <c r="AD10" s="10">
        <f>'S4 Maquette'!I25*1.5</f>
        <v>0</v>
      </c>
    </row>
    <row r="11" spans="1:30">
      <c r="A11" s="67"/>
      <c r="B11" s="68"/>
      <c r="C11" s="68"/>
      <c r="D11" s="68"/>
      <c r="E11" s="68"/>
      <c r="F11" s="69"/>
      <c r="G11" s="67"/>
      <c r="H11" s="68"/>
      <c r="I11" s="68"/>
      <c r="J11" s="68"/>
      <c r="K11" s="68"/>
      <c r="L11" s="69"/>
      <c r="AA11" s="10">
        <f>'S1 Maquette'!I30*1.5</f>
        <v>15</v>
      </c>
      <c r="AB11" s="10" t="e">
        <f>'S2 Maquette'!#REF!*1.5</f>
        <v>#REF!</v>
      </c>
      <c r="AC11" s="10">
        <f>'S3 Maquette'!I26*1.5</f>
        <v>0</v>
      </c>
      <c r="AD11" s="10">
        <f>'S4 Maquette'!I26*1.5</f>
        <v>0</v>
      </c>
    </row>
    <row r="12" spans="1:30">
      <c r="AA12" s="10">
        <f>'S1 Maquette'!I31*1.5</f>
        <v>15</v>
      </c>
      <c r="AB12" s="10">
        <f>'S2 Maquette'!I26*1.5</f>
        <v>0</v>
      </c>
      <c r="AC12" s="10">
        <f>'S3 Maquette'!I27*1.5</f>
        <v>15</v>
      </c>
      <c r="AD12" s="10">
        <f>'S4 Maquette'!I27*1.5</f>
        <v>0</v>
      </c>
    </row>
    <row r="13" spans="1:30">
      <c r="AA13" s="10">
        <f>'S1 Maquette'!I32*1.5</f>
        <v>7.5</v>
      </c>
      <c r="AB13" s="10">
        <f>'S2 Maquette'!I28*1.5</f>
        <v>0</v>
      </c>
      <c r="AC13" s="10">
        <f>'S3 Maquette'!I28*1.5</f>
        <v>15</v>
      </c>
      <c r="AD13" s="10">
        <f>'S4 Maquette'!I28*1.5</f>
        <v>0</v>
      </c>
    </row>
    <row r="14" spans="1:30">
      <c r="A14" s="70" t="s">
        <v>239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71" t="s">
        <v>240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AA14" s="10">
        <f>'S1 Maquette'!I34*1.5</f>
        <v>0</v>
      </c>
      <c r="AB14" s="10">
        <f>'S2 Maquette'!I29*1.5</f>
        <v>0</v>
      </c>
      <c r="AC14" s="10">
        <f>'S3 Maquette'!I29*1.5</f>
        <v>15</v>
      </c>
      <c r="AD14" s="10">
        <f>'S4 Maquette'!I29*1.5</f>
        <v>0</v>
      </c>
    </row>
    <row r="15" spans="1:30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AA15" s="10">
        <f>'S1 Maquette'!I35*1.5</f>
        <v>7.5</v>
      </c>
      <c r="AB15" s="10">
        <f>'S2 Maquette'!I30*1.5</f>
        <v>0</v>
      </c>
      <c r="AC15" s="10">
        <f>'S3 Maquette'!I30*1.5</f>
        <v>0</v>
      </c>
      <c r="AD15" s="10">
        <f>'S4 Maquette'!I30*1.5</f>
        <v>0</v>
      </c>
    </row>
    <row r="16" spans="1:30">
      <c r="A16" s="63" t="s">
        <v>232</v>
      </c>
      <c r="B16" s="63"/>
      <c r="C16" s="63"/>
      <c r="D16" s="60" t="s">
        <v>233</v>
      </c>
      <c r="E16" s="61"/>
      <c r="F16" s="62"/>
      <c r="G16" s="63" t="s">
        <v>234</v>
      </c>
      <c r="H16" s="63"/>
      <c r="I16" s="63"/>
      <c r="J16" s="63" t="s">
        <v>235</v>
      </c>
      <c r="K16" s="63"/>
      <c r="L16" s="63"/>
      <c r="N16" s="63" t="s">
        <v>232</v>
      </c>
      <c r="O16" s="63"/>
      <c r="P16" s="63"/>
      <c r="Q16" s="63" t="s">
        <v>233</v>
      </c>
      <c r="R16" s="63"/>
      <c r="S16" s="63"/>
      <c r="T16" s="63" t="s">
        <v>234</v>
      </c>
      <c r="U16" s="63"/>
      <c r="V16" s="63"/>
      <c r="W16" s="63" t="s">
        <v>235</v>
      </c>
      <c r="X16" s="63"/>
      <c r="Y16" s="63"/>
      <c r="AA16" s="10">
        <f>'S1 Maquette'!I37*1.5</f>
        <v>0</v>
      </c>
      <c r="AB16" s="10">
        <f>'S2 Maquette'!I31*1.5</f>
        <v>0</v>
      </c>
      <c r="AC16" s="10">
        <f>'S3 Maquette'!I31*1.5</f>
        <v>15</v>
      </c>
      <c r="AD16" s="10">
        <f>'S4 Maquette'!I31*1.5</f>
        <v>0</v>
      </c>
    </row>
    <row r="17" spans="1:30">
      <c r="A17" s="10" t="s">
        <v>231</v>
      </c>
      <c r="B17" s="10" t="s">
        <v>236</v>
      </c>
      <c r="C17" s="10" t="s">
        <v>237</v>
      </c>
      <c r="D17" s="10" t="s">
        <v>231</v>
      </c>
      <c r="E17" s="10" t="s">
        <v>236</v>
      </c>
      <c r="F17" s="10" t="s">
        <v>237</v>
      </c>
      <c r="G17" s="10" t="s">
        <v>231</v>
      </c>
      <c r="H17" s="10" t="s">
        <v>236</v>
      </c>
      <c r="I17" s="10" t="s">
        <v>237</v>
      </c>
      <c r="J17" s="10" t="s">
        <v>231</v>
      </c>
      <c r="K17" s="10" t="s">
        <v>236</v>
      </c>
      <c r="L17" s="10" t="s">
        <v>237</v>
      </c>
      <c r="N17" s="10" t="s">
        <v>231</v>
      </c>
      <c r="O17" s="10" t="s">
        <v>236</v>
      </c>
      <c r="P17" s="10" t="s">
        <v>237</v>
      </c>
      <c r="Q17" s="10" t="s">
        <v>231</v>
      </c>
      <c r="R17" s="10" t="s">
        <v>236</v>
      </c>
      <c r="S17" s="10" t="s">
        <v>237</v>
      </c>
      <c r="T17" s="10" t="s">
        <v>231</v>
      </c>
      <c r="U17" s="10" t="s">
        <v>236</v>
      </c>
      <c r="V17" s="10" t="s">
        <v>237</v>
      </c>
      <c r="W17" s="10" t="s">
        <v>231</v>
      </c>
      <c r="X17" s="10" t="s">
        <v>236</v>
      </c>
      <c r="Y17" s="10" t="s">
        <v>237</v>
      </c>
      <c r="AA17" s="10">
        <f>'S1 Maquette'!I38*1.5</f>
        <v>0</v>
      </c>
      <c r="AB17" s="10">
        <f>'S2 Maquette'!I32*1.5</f>
        <v>0</v>
      </c>
      <c r="AC17" s="10">
        <f>'S3 Maquette'!I32*1.5</f>
        <v>10.5</v>
      </c>
      <c r="AD17" s="10">
        <f>'S4 Maquette'!I32*1.5</f>
        <v>0</v>
      </c>
    </row>
    <row r="18" spans="1:30">
      <c r="A18" s="10">
        <f>A5-N18</f>
        <v>90</v>
      </c>
      <c r="B18" s="10">
        <f>B5-O18</f>
        <v>95</v>
      </c>
      <c r="C18" s="10">
        <f>C5-P18</f>
        <v>0</v>
      </c>
      <c r="D18" s="10" t="e">
        <f t="shared" ref="D18:K18" si="0">D5-Q18</f>
        <v>#REF!</v>
      </c>
      <c r="E18" s="10">
        <f t="shared" si="0"/>
        <v>35</v>
      </c>
      <c r="F18" s="10">
        <f t="shared" ca="1" si="0"/>
        <v>0</v>
      </c>
      <c r="G18" s="10">
        <f t="shared" si="0"/>
        <v>175.5</v>
      </c>
      <c r="H18" s="10">
        <f t="shared" si="0"/>
        <v>171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>L5-Y18</f>
        <v>0</v>
      </c>
      <c r="N18" s="10">
        <f>SUMIF('S1 Maquette'!M20:M306,"Portée",'S1 Maquette'!I20:I306)*1.5</f>
        <v>67.5</v>
      </c>
      <c r="O18" s="10">
        <f>SUMIF('S1 Maquette'!M20:M306,"Portée",'S1 Maquette'!J20:J306)</f>
        <v>60</v>
      </c>
      <c r="P18" s="10">
        <f>SUMIF('S1 Maquette'!M20:M306,"Portée",'S1 Maquette'!K20:K306)</f>
        <v>0</v>
      </c>
      <c r="Q18" s="10">
        <f>SUMIF('S2 Maquette'!M19:M300,"Portée",'S2 Maquette'!I19:I300)*1.5</f>
        <v>15</v>
      </c>
      <c r="R18" s="10">
        <f>SUMIF('S2 Maquette'!M19:M300,"Portée",'S2 Maquette'!J19:J300)</f>
        <v>5</v>
      </c>
      <c r="S18" s="10">
        <f ca="1">SUMIF('S2 Maquette'!M9:M300,"Portée",'S2 Maquette'!K19:K300)</f>
        <v>0</v>
      </c>
      <c r="T18" s="10">
        <f>SUMIF('S3 Maquette'!M19:M300,"Portée",'S3 Maquette'!I19:I300)*1.5</f>
        <v>25.5</v>
      </c>
      <c r="U18" s="10">
        <f>SUMIF('S3 Maquette'!M19:M300,"Portée",'S3 Maquette'!J19:J300)</f>
        <v>30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Maquette'!I39*1.5</f>
        <v>0</v>
      </c>
      <c r="AB18" s="10">
        <f>'S2 Maquette'!I33*1.5</f>
        <v>0</v>
      </c>
      <c r="AC18" s="10">
        <f>'S3 Maquette'!I33*1.5</f>
        <v>15</v>
      </c>
      <c r="AD18" s="10">
        <f>'S4 Maquette'!I33*1.5</f>
        <v>0</v>
      </c>
    </row>
    <row r="19" spans="1:30">
      <c r="A19" s="63" t="s">
        <v>238</v>
      </c>
      <c r="B19" s="63"/>
      <c r="C19" s="63"/>
      <c r="D19" s="63" t="s">
        <v>238</v>
      </c>
      <c r="E19" s="63"/>
      <c r="F19" s="63"/>
      <c r="G19" s="63" t="s">
        <v>238</v>
      </c>
      <c r="H19" s="63"/>
      <c r="I19" s="63"/>
      <c r="J19" s="63" t="s">
        <v>238</v>
      </c>
      <c r="K19" s="63"/>
      <c r="L19" s="63"/>
      <c r="AA19" s="10">
        <f>'S1 Maquette'!I40*1.5</f>
        <v>0</v>
      </c>
      <c r="AB19" s="10">
        <f>'S2 Maquette'!I34*1.5</f>
        <v>0</v>
      </c>
      <c r="AC19" s="10">
        <f>'S3 Maquette'!I34*1.5</f>
        <v>0</v>
      </c>
      <c r="AD19" s="10">
        <f>'S4 Maquette'!I34*1.5</f>
        <v>0</v>
      </c>
    </row>
    <row r="20" spans="1:30">
      <c r="A20" s="63">
        <f>SUM(A18,B18,C18)</f>
        <v>185</v>
      </c>
      <c r="B20" s="63"/>
      <c r="C20" s="63"/>
      <c r="D20" s="63" t="e">
        <f>SUM(D18,E18,F18)</f>
        <v>#REF!</v>
      </c>
      <c r="E20" s="63"/>
      <c r="F20" s="63"/>
      <c r="G20" s="63">
        <f>SUM(G18,H18,I18)</f>
        <v>346.5</v>
      </c>
      <c r="H20" s="63"/>
      <c r="I20" s="63"/>
      <c r="J20" s="63">
        <f>SUM(J18,K18,L18)</f>
        <v>0</v>
      </c>
      <c r="K20" s="63"/>
      <c r="L20" s="63"/>
      <c r="AA20" s="10">
        <f>'S1 Maquette'!I41*1.5</f>
        <v>0</v>
      </c>
      <c r="AB20" s="10">
        <f>'S2 Maquette'!I35*1.5</f>
        <v>0</v>
      </c>
      <c r="AC20" s="10">
        <f>'S3 Maquette'!I35*1.5</f>
        <v>12</v>
      </c>
      <c r="AD20" s="10">
        <f>'S4 Maquette'!I35*1.5</f>
        <v>0</v>
      </c>
    </row>
    <row r="21" spans="1:30" ht="29.45" customHeight="1">
      <c r="A21" s="60" t="s">
        <v>238</v>
      </c>
      <c r="B21" s="61"/>
      <c r="C21" s="61"/>
      <c r="D21" s="61"/>
      <c r="E21" s="61"/>
      <c r="F21" s="62"/>
      <c r="G21" s="60" t="s">
        <v>238</v>
      </c>
      <c r="H21" s="61"/>
      <c r="I21" s="61"/>
      <c r="J21" s="61"/>
      <c r="K21" s="61"/>
      <c r="L21" s="62"/>
      <c r="AA21" s="10">
        <f>'S1 Maquette'!I42*1.5</f>
        <v>0</v>
      </c>
      <c r="AB21" s="10">
        <f>'S2 Maquette'!I36*1.5</f>
        <v>0</v>
      </c>
      <c r="AC21" s="10">
        <f>'S3 Maquette'!I36*1.5</f>
        <v>9</v>
      </c>
      <c r="AD21" s="10">
        <f>'S4 Maquette'!I36*1.5</f>
        <v>0</v>
      </c>
    </row>
    <row r="22" spans="1:30" ht="29.1" customHeight="1">
      <c r="A22" s="60" t="e">
        <f>SUM(A20,D20)</f>
        <v>#REF!</v>
      </c>
      <c r="B22" s="61"/>
      <c r="C22" s="61"/>
      <c r="D22" s="61"/>
      <c r="E22" s="61"/>
      <c r="F22" s="62"/>
      <c r="G22" s="60">
        <f>SUM(G20,J20)</f>
        <v>346.5</v>
      </c>
      <c r="H22" s="61"/>
      <c r="I22" s="61"/>
      <c r="J22" s="61"/>
      <c r="K22" s="61"/>
      <c r="L22" s="62"/>
      <c r="AA22" s="10">
        <f>'S1 Maquette'!I43*1.5</f>
        <v>0</v>
      </c>
      <c r="AB22" s="10">
        <f>'S2 Maquette'!I37*1.5</f>
        <v>0</v>
      </c>
      <c r="AC22" s="10">
        <f>'S3 Maquette'!I37*1.5</f>
        <v>0</v>
      </c>
      <c r="AD22" s="10">
        <f>'S4 Maquette'!I37*1.5</f>
        <v>0</v>
      </c>
    </row>
    <row r="23" spans="1:30">
      <c r="AA23" s="10">
        <f>'S1 Maquette'!I44*1.5</f>
        <v>0</v>
      </c>
      <c r="AB23" s="10">
        <f>'S2 Maquette'!I38*1.5</f>
        <v>0</v>
      </c>
      <c r="AC23" s="10">
        <f>'S3 Maquette'!I38*1.5</f>
        <v>12</v>
      </c>
      <c r="AD23" s="10">
        <f>'S4 Maquette'!I38*1.5</f>
        <v>0</v>
      </c>
    </row>
    <row r="24" spans="1:30">
      <c r="AA24" s="10">
        <f>'S1 Maquette'!I45*1.5</f>
        <v>0</v>
      </c>
      <c r="AB24" s="10">
        <f>'S2 Maquette'!I39*1.5</f>
        <v>0</v>
      </c>
      <c r="AC24" s="10">
        <f>'S3 Maquette'!I39*1.5</f>
        <v>7.5</v>
      </c>
      <c r="AD24" s="10">
        <f>'S4 Maquette'!I39*1.5</f>
        <v>0</v>
      </c>
    </row>
    <row r="25" spans="1:30">
      <c r="AA25" s="10">
        <f>'S1 Maquette'!I46*1.5</f>
        <v>0</v>
      </c>
      <c r="AB25" s="10">
        <f>'S2 Maquette'!I40*1.5</f>
        <v>0</v>
      </c>
      <c r="AC25" s="10">
        <f>'S3 Maquette'!I40*1.5</f>
        <v>10.5</v>
      </c>
      <c r="AD25" s="10">
        <f>'S4 Maquette'!I40*1.5</f>
        <v>0</v>
      </c>
    </row>
    <row r="26" spans="1:30">
      <c r="AA26" s="10">
        <f>'S1 Maquette'!I47*1.5</f>
        <v>0</v>
      </c>
      <c r="AB26" s="10">
        <f>'S2 Maquette'!I41*1.5</f>
        <v>0</v>
      </c>
      <c r="AC26" s="10">
        <f>'S3 Maquette'!I41*1.5</f>
        <v>0</v>
      </c>
      <c r="AD26" s="10">
        <f>'S4 Maquette'!I41*1.5</f>
        <v>0</v>
      </c>
    </row>
    <row r="27" spans="1:30">
      <c r="AA27" s="10">
        <f>'S1 Maquette'!I48*1.5</f>
        <v>0</v>
      </c>
      <c r="AB27" s="10">
        <f>'S2 Maquette'!I42*1.5</f>
        <v>0</v>
      </c>
      <c r="AC27" s="10">
        <f>'S3 Maquette'!I42*1.5</f>
        <v>0</v>
      </c>
      <c r="AD27" s="10">
        <f>'S4 Maquette'!I42*1.5</f>
        <v>0</v>
      </c>
    </row>
    <row r="28" spans="1:30">
      <c r="AA28" s="10">
        <f>'S1 Maquette'!I49*1.5</f>
        <v>0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>
      <c r="AA29" s="10">
        <f>'S1 Maquette'!I50*1.5</f>
        <v>0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>
      <c r="AA30" s="10">
        <f>'S1 Maquette'!I51*1.5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>
      <c r="AA31" s="10">
        <f>'S1 Maquette'!I52*1.5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>
      <c r="AA32" s="10">
        <f>'S1 Maquette'!I53*1.5</f>
        <v>0</v>
      </c>
      <c r="AB32" s="10">
        <f>'S2 Maquette'!I47*1.5</f>
        <v>0</v>
      </c>
      <c r="AC32" s="10">
        <f>'S3 Maquette'!I47*1.5</f>
        <v>0</v>
      </c>
      <c r="AD32" s="10">
        <f>'S4 Maquette'!I47*1.5</f>
        <v>0</v>
      </c>
    </row>
    <row r="33" spans="27:30">
      <c r="AA33" s="10">
        <f>'S1 Maquette'!I54*1.5</f>
        <v>0</v>
      </c>
      <c r="AB33" s="10">
        <f>'S2 Maquette'!I48*1.5</f>
        <v>0</v>
      </c>
      <c r="AC33" s="10">
        <f>'S3 Maquette'!I48*1.5</f>
        <v>0</v>
      </c>
      <c r="AD33" s="10">
        <f>'S4 Maquette'!I48*1.5</f>
        <v>0</v>
      </c>
    </row>
    <row r="34" spans="27:30">
      <c r="AA34" s="10">
        <f>'S1 Maquette'!I55*1.5</f>
        <v>0</v>
      </c>
      <c r="AB34" s="10">
        <f>'S2 Maquette'!I49*1.5</f>
        <v>0</v>
      </c>
      <c r="AC34" s="10">
        <f>'S3 Maquette'!I49*1.5</f>
        <v>0</v>
      </c>
      <c r="AD34" s="10">
        <f>'S4 Maquette'!I49*1.5</f>
        <v>0</v>
      </c>
    </row>
    <row r="35" spans="27:30">
      <c r="AA35" s="10">
        <f>'S1 Maquette'!I56*1.5</f>
        <v>0</v>
      </c>
      <c r="AB35" s="10">
        <f>'S2 Maquette'!I50*1.5</f>
        <v>0</v>
      </c>
      <c r="AC35" s="10">
        <f>'S3 Maquette'!I50*1.5</f>
        <v>0</v>
      </c>
      <c r="AD35" s="10">
        <f>'S4 Maquette'!I50*1.5</f>
        <v>0</v>
      </c>
    </row>
    <row r="36" spans="27:30">
      <c r="AA36" s="10">
        <f>'S1 Maquette'!I57*1.5</f>
        <v>0</v>
      </c>
      <c r="AB36" s="10">
        <f>'S2 Maquette'!I51*1.5</f>
        <v>0</v>
      </c>
      <c r="AC36" s="10">
        <f>'S3 Maquette'!I51*1.5</f>
        <v>0</v>
      </c>
      <c r="AD36" s="10">
        <f>'S4 Maquette'!I51*1.5</f>
        <v>0</v>
      </c>
    </row>
    <row r="37" spans="27:30">
      <c r="AA37" s="10">
        <f>'S1 Maquette'!I58*1.5</f>
        <v>0</v>
      </c>
      <c r="AB37" s="10">
        <f>'S2 Maquette'!I52*1.5</f>
        <v>0</v>
      </c>
      <c r="AC37" s="10">
        <f>'S3 Maquette'!I52*1.5</f>
        <v>0</v>
      </c>
      <c r="AD37" s="10">
        <f>'S4 Maquette'!I52*1.5</f>
        <v>0</v>
      </c>
    </row>
    <row r="38" spans="27:30">
      <c r="AA38" s="10">
        <f>'S1 Maquette'!I59*1.5</f>
        <v>0</v>
      </c>
      <c r="AB38" s="10">
        <f>'S2 Maquette'!I53*1.5</f>
        <v>0</v>
      </c>
      <c r="AC38" s="10">
        <f>'S3 Maquette'!I53*1.5</f>
        <v>0</v>
      </c>
      <c r="AD38" s="10">
        <f>'S4 Maquette'!I53*1.5</f>
        <v>0</v>
      </c>
    </row>
    <row r="39" spans="27:30">
      <c r="AA39" s="10">
        <f>'S1 Maquette'!I60*1.5</f>
        <v>0</v>
      </c>
      <c r="AB39" s="10">
        <f>'S2 Maquette'!I54*1.5</f>
        <v>0</v>
      </c>
      <c r="AC39" s="10">
        <f>'S3 Maquette'!I54*1.5</f>
        <v>0</v>
      </c>
      <c r="AD39" s="10">
        <f>'S4 Maquette'!I54*1.5</f>
        <v>0</v>
      </c>
    </row>
    <row r="40" spans="27:30">
      <c r="AA40" s="10">
        <f>'S1 Maquette'!I61*1.5</f>
        <v>0</v>
      </c>
      <c r="AB40" s="10">
        <f>'S2 Maquette'!I55*1.5</f>
        <v>0</v>
      </c>
      <c r="AC40" s="10">
        <f>'S3 Maquette'!I55*1.5</f>
        <v>0</v>
      </c>
      <c r="AD40" s="10">
        <f>'S4 Maquette'!I55*1.5</f>
        <v>0</v>
      </c>
    </row>
    <row r="41" spans="27:30">
      <c r="AA41" s="10">
        <f>'S1 Maquette'!I62*1.5</f>
        <v>0</v>
      </c>
      <c r="AB41" s="10">
        <f>'S2 Maquette'!I56*1.5</f>
        <v>0</v>
      </c>
      <c r="AC41" s="10">
        <f>'S3 Maquette'!I56*1.5</f>
        <v>0</v>
      </c>
      <c r="AD41" s="10">
        <f>'S4 Maquette'!I56*1.5</f>
        <v>0</v>
      </c>
    </row>
    <row r="42" spans="27:30">
      <c r="AA42" s="10">
        <f>'S1 Maquette'!I63*1.5</f>
        <v>0</v>
      </c>
      <c r="AB42" s="10">
        <f>'S2 Maquette'!I57*1.5</f>
        <v>0</v>
      </c>
      <c r="AC42" s="10">
        <f>'S3 Maquette'!I57*1.5</f>
        <v>0</v>
      </c>
      <c r="AD42" s="10">
        <f>'S4 Maquette'!I57*1.5</f>
        <v>0</v>
      </c>
    </row>
    <row r="43" spans="27:30">
      <c r="AA43" s="10">
        <f>'S1 Maquette'!I64*1.5</f>
        <v>0</v>
      </c>
      <c r="AB43" s="10">
        <f>'S2 Maquette'!I58*1.5</f>
        <v>0</v>
      </c>
      <c r="AC43" s="10">
        <f>'S3 Maquette'!I58*1.5</f>
        <v>0</v>
      </c>
      <c r="AD43" s="10">
        <f>'S4 Maquette'!I58*1.5</f>
        <v>0</v>
      </c>
    </row>
    <row r="44" spans="27:30">
      <c r="AA44" s="10">
        <f>'S1 Maquette'!I65*1.5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>
      <c r="AA45" s="10">
        <f>'S1 Maquette'!I66*1.5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>
      <c r="AA46" s="10">
        <f>'S1 Maquette'!I67*1.5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>
      <c r="AA47" s="10">
        <f>'S1 Maquette'!I68*1.5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>
      <c r="AA48" s="10">
        <f>'S1 Maquette'!I69*1.5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>
      <c r="AA49" s="10">
        <f>'S1 Maquette'!I70*1.5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>
      <c r="AA50" s="10">
        <f>'S1 Maquette'!I71*1.5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>
      <c r="AA51" s="10">
        <f>'S1 Maquette'!I72*1.5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>
      <c r="AA52" s="10">
        <f>'S1 Maquette'!I73*1.5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>
      <c r="AA53" s="10">
        <f>'S1 Maquette'!I74*1.5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>
      <c r="AA54" s="10">
        <f>'S1 Maquette'!I75*1.5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>
      <c r="AA55" s="10">
        <f>'S1 Maquette'!I76*1.5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>
      <c r="AA56" s="10">
        <f>'S1 Maquette'!I77*1.5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>
      <c r="AA57" s="10">
        <f>'S1 Maquette'!I78*1.5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>
      <c r="AA58" s="10">
        <f>'S1 Maquette'!I79*1.5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>
      <c r="AA59" s="10">
        <f>'S1 Maquette'!I80*1.5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>
      <c r="AA60" s="10">
        <f>'S1 Maquette'!I81*1.5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>
      <c r="AA61" s="10">
        <f>'S1 Maquette'!I82*1.5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>
      <c r="AA62" s="10">
        <f>'S1 Maquette'!I83*1.5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>
      <c r="AA63" s="10">
        <f>'S1 Maquette'!I84*1.5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>
      <c r="AA64" s="10">
        <f>'S1 Maquette'!I85*1.5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>
      <c r="AA65" s="10">
        <f>'S1 Maquette'!I86*1.5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>
      <c r="AA66" s="10">
        <f>'S1 Maquette'!I87*1.5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>
      <c r="AA67" s="10">
        <f>'S1 Maquette'!I88*1.5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>
      <c r="AA68" s="10">
        <f>'S1 Maquette'!I89*1.5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>
      <c r="AA69" s="10">
        <f>'S1 Maquette'!I90*1.5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>
      <c r="AA70" s="10">
        <f>'S1 Maquette'!I91*1.5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>
      <c r="AA71" s="10">
        <f>'S1 Maquette'!I92*1.5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>
      <c r="AA72" s="10">
        <f>'S1 Maquette'!I93*1.5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>
      <c r="AA73" s="10">
        <f>'S1 Maquette'!I94*1.5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>
      <c r="AA74" s="10">
        <f>'S1 Maquette'!I95*1.5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>
      <c r="AA75" s="10">
        <f>'S1 Maquette'!I96*1.5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>
      <c r="AA76" s="10">
        <f>'S1 Maquette'!I97*1.5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>
      <c r="AA77" s="10">
        <f>'S1 Maquette'!I98*1.5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>
      <c r="AA78" s="10">
        <f>'S1 Maquette'!I99*1.5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>
      <c r="AA79" s="10">
        <f>'S1 Maquette'!I100*1.5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>
      <c r="AA80" s="10">
        <f>'S1 Maquette'!I101*1.5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>
      <c r="AA81" s="10">
        <f>'S1 Maquette'!I102*1.5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>
      <c r="AA82" s="10">
        <f>'S1 Maquette'!I103*1.5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>
      <c r="AA83" s="10">
        <f>'S1 Maquette'!I104*1.5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>
      <c r="AA84" s="10">
        <f>'S1 Maquette'!I105*1.5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>
      <c r="AA85" s="10">
        <f>'S1 Maquette'!I106*1.5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>
      <c r="AA86" s="10">
        <f>'S1 Maquette'!I107*1.5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>
      <c r="AA87" s="10">
        <f>'S1 Maquette'!I108*1.5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>
      <c r="AA88" s="10">
        <f>'S1 Maquette'!I109*1.5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>
      <c r="AA89" s="10">
        <f>'S1 Maquette'!I110*1.5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>
      <c r="AA90" s="10">
        <f>'S1 Maquette'!I111*1.5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>
      <c r="AA91" s="10">
        <f>'S1 Maquette'!I112*1.5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>
      <c r="AA92" s="10">
        <f>'S1 Maquette'!I113*1.5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>
      <c r="AA93" s="10">
        <f>'S1 Maquette'!I114*1.5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>
      <c r="AA94" s="10">
        <f>'S1 Maquette'!I115*1.5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>
      <c r="AA95" s="10">
        <f>'S1 Maquette'!I116*1.5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>
      <c r="AA96" s="10">
        <f>'S1 Maquette'!I117*1.5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>
      <c r="AA97" s="10">
        <f>'S1 Maquette'!I118*1.5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>
      <c r="AA98" s="10">
        <f>'S1 Maquette'!I119*1.5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>
      <c r="AA99" s="10">
        <f>'S1 Maquette'!I120*1.5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>
      <c r="AA100" s="10">
        <f>'S1 Maquette'!I121*1.5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>
      <c r="AA101" s="10">
        <f>'S1 Maquette'!I122*1.5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>
      <c r="AA102" s="10">
        <f>'S1 Maquette'!I123*1.5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>
      <c r="AA103" s="10">
        <f>'S1 Maquette'!I124*1.5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>
      <c r="AA104" s="10">
        <f>'S1 Maquette'!I125*1.5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>
      <c r="AA105" s="10">
        <f>'S1 Maquette'!I126*1.5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>
      <c r="AA106" s="10">
        <f>'S1 Maquette'!I127*1.5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>
      <c r="AA107" s="10">
        <f>'S1 Maquette'!I128*1.5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>
      <c r="AA108" s="10">
        <f>'S1 Maquette'!I129*1.5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>
      <c r="AA109" s="10">
        <f>'S1 Maquette'!I130*1.5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>
      <c r="AA110" s="10">
        <f>'S1 Maquette'!I131*1.5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>
      <c r="AA111" s="10">
        <f>'S1 Maquette'!I132*1.5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>
      <c r="AA112" s="10">
        <f>'S1 Maquette'!I133*1.5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>
      <c r="AA113" s="10">
        <f>'S1 Maquette'!I134*1.5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>
      <c r="AA114" s="10">
        <f>'S1 Maquette'!I135*1.5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>
      <c r="AA115" s="10">
        <f>'S1 Maquette'!I136*1.5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>
      <c r="AA116" s="10">
        <f>'S1 Maquette'!I137*1.5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>
      <c r="AA117" s="10">
        <f>'S1 Maquette'!I138*1.5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>
      <c r="AA118" s="10">
        <f>'S1 Maquette'!I139*1.5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>
      <c r="AA119" s="10">
        <f>'S1 Maquette'!I140*1.5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>
      <c r="AA120" s="10">
        <f>'S1 Maquette'!I141*1.5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>
      <c r="AA121" s="10">
        <f>'S1 Maquette'!I142*1.5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>
      <c r="AA122" s="10">
        <f>'S1 Maquette'!I143*1.5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>
      <c r="AA123" s="10">
        <f>'S1 Maquette'!I144*1.5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>
      <c r="AA124" s="10">
        <f>'S1 Maquette'!I145*1.5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>
      <c r="AA125" s="10">
        <f>'S1 Maquette'!I146*1.5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>
      <c r="AA126" s="10">
        <f>'S1 Maquette'!I147*1.5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>
      <c r="AA127" s="10">
        <f>'S1 Maquette'!I148*1.5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>
      <c r="AA128" s="10">
        <f>'S1 Maquette'!I149*1.5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>
      <c r="AA129" s="10">
        <f>'S1 Maquette'!I150*1.5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>
      <c r="AA130" s="10">
        <f>'S1 Maquette'!I151*1.5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>
      <c r="AA131" s="10">
        <f>'S1 Maquette'!I152*1.5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>
      <c r="AA132" s="10">
        <f>'S1 Maquette'!I153*1.5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>
      <c r="AA133" s="10">
        <f>'S1 Maquette'!I154*1.5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>
      <c r="AA134" s="10">
        <f>'S1 Maquette'!I155*1.5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>
      <c r="AA135" s="10">
        <f>'S1 Maquette'!I156*1.5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>
      <c r="AA136" s="10">
        <f>'S1 Maquette'!I157*1.5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>
      <c r="AA137" s="10">
        <f>'S1 Maquette'!I158*1.5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>
      <c r="AA138" s="10">
        <f>'S1 Maquette'!I159*1.5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>
      <c r="AA139" s="10">
        <f>'S1 Maquette'!I160*1.5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>
      <c r="AA140" s="10">
        <f>'S1 Maquette'!I161*1.5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>
      <c r="AA141" s="10">
        <f>'S1 Maquette'!I162*1.5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>
      <c r="AA142" s="10">
        <f>'S1 Maquette'!I163*1.5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>
      <c r="AA143" s="10">
        <f>'S1 Maquette'!I164*1.5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>
      <c r="AA144" s="10">
        <f>'S1 Maquette'!I165*1.5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>
      <c r="AA145" s="10">
        <f>'S1 Maquette'!I166*1.5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>
      <c r="AA146" s="10">
        <f>'S1 Maquette'!I167*1.5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>
      <c r="AA147" s="10">
        <f>'S1 Maquette'!I168*1.5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>
      <c r="AA148" s="10">
        <f>'S1 Maquette'!I169*1.5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>
      <c r="AA149" s="10">
        <f>'S1 Maquette'!I170*1.5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>
      <c r="AA150" s="10">
        <f>'S1 Maquette'!I171*1.5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>
      <c r="AA151" s="10">
        <f>'S1 Maquette'!I172*1.5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>
      <c r="AA152" s="10">
        <f>'S1 Maquette'!I173*1.5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>
      <c r="AA153" s="10">
        <f>'S1 Maquette'!I174*1.5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>
      <c r="AA154" s="10">
        <f>'S1 Maquette'!I175*1.5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>
      <c r="AA155" s="10">
        <f>'S1 Maquette'!I176*1.5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>
      <c r="AA156" s="10">
        <f>'S1 Maquette'!I177*1.5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>
      <c r="AA157" s="10">
        <f>'S1 Maquette'!I178*1.5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>
      <c r="AA158" s="10">
        <f>'S1 Maquette'!I179*1.5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>
      <c r="AA159" s="10">
        <f>'S1 Maquette'!I180*1.5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>
      <c r="AA160" s="10">
        <f>'S1 Maquette'!I181*1.5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>
      <c r="AA161" s="10">
        <f>'S1 Maquette'!I182*1.5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>
      <c r="AA162" s="10">
        <f>'S1 Maquette'!I183*1.5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>
      <c r="AA163" s="10">
        <f>'S1 Maquette'!I184*1.5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>
      <c r="AA164" s="10">
        <f>'S1 Maquette'!I185*1.5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>
      <c r="AA165" s="10">
        <f>'S1 Maquette'!I186*1.5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>
      <c r="AA166" s="10">
        <f>'S1 Maquette'!I187*1.5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>
      <c r="AA167" s="10">
        <f>'S1 Maquette'!I188*1.5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>
      <c r="AA168" s="10">
        <f>'S1 Maquette'!I189*1.5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>
      <c r="AA169" s="10">
        <f>'S1 Maquette'!I190*1.5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>
      <c r="AA170" s="10">
        <f>'S1 Maquette'!I191*1.5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>
      <c r="AA171" s="10">
        <f>'S1 Maquette'!I192*1.5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>
      <c r="AA172" s="10">
        <f>'S1 Maquette'!I193*1.5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>
      <c r="AA173" s="10">
        <f>'S1 Maquette'!I194*1.5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>
      <c r="AA174" s="10">
        <f>'S1 Maquette'!I195*1.5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>
      <c r="AA175" s="10">
        <f>'S1 Maquette'!I196*1.5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>
      <c r="AA176" s="10">
        <f>'S1 Maquette'!I197*1.5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>
      <c r="AA177" s="10">
        <f>'S1 Maquette'!I198*1.5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>
      <c r="AA178" s="10">
        <f>'S1 Maquette'!I199*1.5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>
      <c r="AA179" s="10">
        <f>'S1 Maquette'!I200*1.5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>
      <c r="AA180" s="10">
        <f>'S1 Maquette'!I201*1.5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>
      <c r="AA181" s="10">
        <f>'S1 Maquette'!I202*1.5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>
      <c r="AA182" s="10">
        <f>'S1 Maquette'!I203*1.5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>
      <c r="AA183" s="10">
        <f>'S1 Maquette'!I204*1.5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>
      <c r="AA184" s="10">
        <f>'S1 Maquette'!I205*1.5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>
      <c r="AA185" s="10">
        <f>'S1 Maquette'!I206*1.5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>
      <c r="AA186" s="10">
        <f>'S1 Maquette'!I207*1.5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>
      <c r="AA187" s="10">
        <f>'S1 Maquette'!I208*1.5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>
      <c r="AA188" s="10">
        <f>'S1 Maquette'!I209*1.5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>
      <c r="AA189" s="10">
        <f>'S1 Maquette'!I210*1.5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>
      <c r="AA190" s="10">
        <f>'S1 Maquette'!I211*1.5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>
      <c r="AA191" s="10">
        <f>'S1 Maquette'!I212*1.5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>
      <c r="AA192" s="10">
        <f>'S1 Maquette'!I213*1.5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>
      <c r="AA193" s="10">
        <f>'S1 Maquette'!I214*1.5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>
      <c r="AA194" s="10">
        <f>'S1 Maquette'!I215*1.5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>
      <c r="AA195" s="10">
        <f>'S1 Maquette'!I216*1.5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>
      <c r="AA196" s="10">
        <f>'S1 Maquette'!I217*1.5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>
      <c r="AA197" s="10">
        <f>'S1 Maquette'!I218*1.5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>
      <c r="AA198" s="10">
        <f>'S1 Maquette'!I219*1.5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>
      <c r="AA199" s="10">
        <f>'S1 Maquette'!I220*1.5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>
      <c r="AA200" s="10">
        <f>'S1 Maquette'!I221*1.5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>
      <c r="AA201" s="10">
        <f>'S1 Maquette'!I222*1.5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>
      <c r="AA202" s="10">
        <f>'S1 Maquette'!I223*1.5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>
      <c r="AA203" s="10">
        <f>'S1 Maquette'!I224*1.5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>
      <c r="AA204" s="10">
        <f>'S1 Maquette'!I225*1.5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>
      <c r="AA205" s="10">
        <f>'S1 Maquette'!I226*1.5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>
      <c r="AA206" s="10">
        <f>'S1 Maquette'!I227*1.5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>
      <c r="AA207" s="10">
        <f>'S1 Maquette'!I228*1.5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>
      <c r="AA208" s="10">
        <f>'S1 Maquette'!I229*1.5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>
      <c r="AA209" s="10">
        <f>'S1 Maquette'!I230*1.5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>
      <c r="AA210" s="10">
        <f>'S1 Maquette'!I231*1.5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>
      <c r="AA211" s="10">
        <f>'S1 Maquette'!I232*1.5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>
      <c r="AA212" s="10">
        <f>'S1 Maquette'!I233*1.5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>
      <c r="AA213" s="10">
        <f>'S1 Maquette'!I234*1.5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>
      <c r="AA214" s="10">
        <f>'S1 Maquette'!I235*1.5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>
      <c r="AA215" s="10">
        <f>'S1 Maquette'!I236*1.5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>
      <c r="AA216" s="10">
        <f>'S1 Maquette'!I237*1.5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>
      <c r="AA217" s="10">
        <f>'S1 Maquette'!I238*1.5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>
      <c r="AA218" s="10">
        <f>'S1 Maquette'!I239*1.5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>
      <c r="AA219" s="10">
        <f>'S1 Maquette'!I240*1.5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>
      <c r="AA220" s="10">
        <f>'S1 Maquette'!I241*1.5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>
      <c r="AA221" s="10">
        <f>'S1 Maquette'!I242*1.5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>
      <c r="AA222" s="10">
        <f>'S1 Maquette'!I243*1.5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>
      <c r="AA223" s="10">
        <f>'S1 Maquette'!I244*1.5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>
      <c r="AA224" s="10">
        <f>'S1 Maquette'!I245*1.5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>
      <c r="AA225" s="10">
        <f>'S1 Maquette'!I246*1.5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>
      <c r="AA226" s="10">
        <f>'S1 Maquette'!I247*1.5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>
      <c r="AA227" s="10">
        <f>'S1 Maquette'!I248*1.5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>
      <c r="AA228" s="10">
        <f>'S1 Maquette'!I249*1.5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>
      <c r="AA229" s="10">
        <f>'S1 Maquette'!I250*1.5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>
      <c r="AA230" s="10">
        <f>'S1 Maquette'!I251*1.5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>
      <c r="AA231" s="10">
        <f>'S1 Maquette'!I252*1.5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>
      <c r="AA232" s="10">
        <f>'S1 Maquette'!I253*1.5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>
      <c r="AA233" s="10">
        <f>'S1 Maquette'!I254*1.5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>
      <c r="AA234" s="10">
        <f>'S1 Maquette'!I255*1.5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>
      <c r="AA235" s="10">
        <f>'S1 Maquette'!I256*1.5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>
      <c r="AA236" s="10">
        <f>'S1 Maquette'!I257*1.5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>
      <c r="AA237" s="10">
        <f>'S1 Maquette'!I258*1.5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>
      <c r="AA238" s="10">
        <f>'S1 Maquette'!I259*1.5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>
      <c r="AA239" s="10">
        <f>'S1 Maquette'!I260*1.5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>
      <c r="AA240" s="10">
        <f>'S1 Maquette'!I261*1.5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>
      <c r="AA241" s="10">
        <f>'S1 Maquette'!I262*1.5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>
      <c r="AA242" s="10">
        <f>'S1 Maquette'!I263*1.5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>
      <c r="AA243" s="10">
        <f>'S1 Maquette'!I264*1.5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>
      <c r="AA244" s="10">
        <f>'S1 Maquette'!I265*1.5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>
      <c r="AA245" s="10">
        <f>'S1 Maquette'!I266*1.5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>
      <c r="AA246" s="10">
        <f>'S1 Maquette'!I267*1.5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>
      <c r="AA247" s="10">
        <f>'S1 Maquette'!I268*1.5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>
      <c r="AA248" s="10">
        <f>'S1 Maquette'!I269*1.5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>
      <c r="AA249" s="10">
        <f>'S1 Maquette'!I270*1.5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>
      <c r="AA250" s="10">
        <f>'S1 Maquette'!I271*1.5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>
      <c r="AA251" s="10">
        <f>'S1 Maquette'!I272*1.5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>
      <c r="AA252" s="10">
        <f>'S1 Maquette'!I273*1.5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>
      <c r="AA253" s="10">
        <f>'S1 Maquette'!I274*1.5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>
      <c r="AA254" s="10">
        <f>'S1 Maquette'!I275*1.5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>
      <c r="AA255" s="10">
        <f>'S1 Maquette'!I276*1.5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>
      <c r="AA256" s="10">
        <f>'S1 Maquette'!I277*1.5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>
      <c r="AA257" s="10">
        <f>'S1 Maquette'!I278*1.5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>
      <c r="AA258" s="10">
        <f>'S1 Maquette'!I279*1.5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>
      <c r="AA259" s="10">
        <f>'S1 Maquette'!I280*1.5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>
      <c r="AA260" s="10">
        <f>'S1 Maquette'!I281*1.5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>
      <c r="AA261" s="10">
        <f>'S1 Maquette'!I282*1.5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>
      <c r="AA262" s="10">
        <f>'S1 Maquette'!I283*1.5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>
      <c r="AA263" s="10">
        <f>'S1 Maquette'!I284*1.5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>
      <c r="AA264" s="10">
        <f>'S1 Maquette'!I285*1.5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>
      <c r="AA265" s="10">
        <f>'S1 Maquette'!I286*1.5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>
      <c r="AA266" s="10">
        <f>'S1 Maquette'!I287*1.5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>
      <c r="AA267" s="10">
        <f>'S1 Maquette'!I288*1.5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>
      <c r="AA268" s="10">
        <f>'S1 Maquette'!I289*1.5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>
      <c r="AA269" s="10">
        <f>'S1 Maquette'!I290*1.5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>
      <c r="AA270" s="10">
        <f>'S1 Maquette'!I291*1.5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>
      <c r="AA271" s="10">
        <f>'S1 Maquette'!I292*1.5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>
      <c r="AA272" s="10">
        <f>'S1 Maquette'!I293*1.5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>
      <c r="AA273" s="10">
        <f>'S1 Maquette'!I294*1.5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>
      <c r="AA274" s="10">
        <f>'S1 Maquette'!I295*1.5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>
      <c r="AA275" s="10">
        <f>'S1 Maquette'!I296*1.5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>
      <c r="AA276" s="10">
        <f>'S1 Maquette'!I297*1.5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>
      <c r="AA277" s="10">
        <f>'S1 Maquette'!I298*1.5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>
      <c r="AA278" s="10">
        <f>'S1 Maquette'!I299*1.5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>
      <c r="AA279" s="10">
        <f>'S1 Maquette'!I300*1.5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>
      <c r="AA280" s="10">
        <f>'S1 Maquette'!I301*1.5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>
      <c r="AA281" s="10">
        <f>'S1 Maquette'!I302*1.5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>
      <c r="AA282" s="10">
        <f>'S1 Maquette'!I303*1.5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>
      <c r="AA283" s="10">
        <f>'S1 Maquette'!I304*1.5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>
      <c r="AA284" s="10">
        <f>'S1 Maquette'!I305*1.5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>
      <c r="AA285" s="10">
        <f>'S1 Maquette'!I306*1.5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>
      <c r="AA286" s="10">
        <f>'S1 Maquette'!I307*1.5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>
      <c r="AA287" s="10">
        <f>'S1 Maquette'!I308*1.5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>
      <c r="AA288" s="10">
        <f>'S1 Maquette'!I309*1.5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>
      <c r="AA289" s="10">
        <f>'S1 Maquette'!I310*1.5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>
      <c r="AA290" s="10">
        <f>'S1 Maquette'!I311*1.5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>
      <c r="AA291" s="10">
        <f>'S1 Maquette'!I312*1.5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28" zoomScale="120" zoomScaleNormal="120" workbookViewId="0">
      <selection activeCell="A32" sqref="A32:D34"/>
    </sheetView>
  </sheetViews>
  <sheetFormatPr defaultColWidth="11.42578125" defaultRowHeight="14.45"/>
  <cols>
    <col min="1" max="1" width="42.42578125" customWidth="1"/>
    <col min="2" max="3" width="65" bestFit="1" customWidth="1"/>
    <col min="4" max="4" width="45.85546875" customWidth="1"/>
    <col min="5" max="5" width="29.42578125" customWidth="1"/>
  </cols>
  <sheetData>
    <row r="1" spans="1:160" ht="43.35" customHeight="1">
      <c r="A1" s="81" t="s">
        <v>241</v>
      </c>
      <c r="B1" s="81"/>
      <c r="C1" s="81"/>
      <c r="D1" s="81"/>
      <c r="E1" s="8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5" t="s">
        <v>242</v>
      </c>
      <c r="B2" s="36" t="s">
        <v>55</v>
      </c>
      <c r="C2" s="51" t="str">
        <f>CONCATENATE(B2,Listes!A24)</f>
        <v>ODYSSEE_Antenne</v>
      </c>
      <c r="D2" s="21" t="s">
        <v>133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243</v>
      </c>
      <c r="B3" s="83" t="s">
        <v>107</v>
      </c>
      <c r="C3" s="83"/>
      <c r="D3" s="8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244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245</v>
      </c>
      <c r="B5" s="10" t="s">
        <v>246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247</v>
      </c>
      <c r="B6" s="10" t="s">
        <v>246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11</v>
      </c>
      <c r="C7" s="21" t="s">
        <v>11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73" t="s">
        <v>248</v>
      </c>
      <c r="B11" s="75"/>
      <c r="C11" s="73" t="s">
        <v>249</v>
      </c>
      <c r="D11" s="7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76" t="s">
        <v>250</v>
      </c>
      <c r="B12" s="77"/>
      <c r="C12" s="76" t="s">
        <v>250</v>
      </c>
      <c r="D12" s="7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79" t="s">
        <v>251</v>
      </c>
      <c r="B14" s="79" t="s">
        <v>252</v>
      </c>
      <c r="C14" s="79" t="s">
        <v>253</v>
      </c>
      <c r="D14" s="79" t="s">
        <v>254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80"/>
      <c r="B15" s="80"/>
      <c r="C15" s="80"/>
      <c r="D15" s="8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79" t="e">
        <f>Calcul!A10</f>
        <v>#REF!</v>
      </c>
      <c r="B16" s="79" t="e">
        <f>Calcul!A22</f>
        <v>#REF!</v>
      </c>
      <c r="C16" s="79">
        <f>Calcul!G10</f>
        <v>402</v>
      </c>
      <c r="D16" s="79">
        <f>Calcul!G22</f>
        <v>346.5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80"/>
      <c r="B17" s="80"/>
      <c r="C17" s="80"/>
      <c r="D17" s="8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89" t="s">
        <v>255</v>
      </c>
      <c r="B21" s="89"/>
      <c r="C21" s="89"/>
      <c r="D21" s="8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256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84" t="s">
        <v>257</v>
      </c>
      <c r="B23" s="85"/>
      <c r="C23" s="85"/>
      <c r="D23" s="8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78" t="s">
        <v>258</v>
      </c>
      <c r="B24" s="78"/>
      <c r="C24" s="78"/>
      <c r="D24" s="7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78"/>
      <c r="B25" s="78"/>
      <c r="C25" s="78"/>
      <c r="D25" s="7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78"/>
      <c r="B26" s="78"/>
      <c r="C26" s="78"/>
      <c r="D26" s="7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84" t="s">
        <v>259</v>
      </c>
      <c r="B27" s="85"/>
      <c r="C27" s="85"/>
      <c r="D27" s="8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90" t="s">
        <v>260</v>
      </c>
      <c r="B28" s="91"/>
      <c r="C28" s="91"/>
      <c r="D28" s="9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93"/>
      <c r="B29" s="94"/>
      <c r="C29" s="94"/>
      <c r="D29" s="9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96"/>
      <c r="B30" s="97"/>
      <c r="C30" s="97"/>
      <c r="D30" s="9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84" t="s">
        <v>261</v>
      </c>
      <c r="B31" s="85"/>
      <c r="C31" s="85"/>
      <c r="D31" s="8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78" t="s">
        <v>262</v>
      </c>
      <c r="B32" s="78"/>
      <c r="C32" s="78"/>
      <c r="D32" s="7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78"/>
      <c r="B33" s="78"/>
      <c r="C33" s="78"/>
      <c r="D33" s="7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78"/>
      <c r="B34" s="78"/>
      <c r="C34" s="78"/>
      <c r="D34" s="7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84" t="s">
        <v>263</v>
      </c>
      <c r="B35" s="85"/>
      <c r="C35" s="85"/>
      <c r="D35" s="8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88" t="s">
        <v>264</v>
      </c>
      <c r="B36" s="78"/>
      <c r="C36" s="78"/>
      <c r="D36" s="7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78"/>
      <c r="B37" s="78"/>
      <c r="C37" s="78"/>
      <c r="D37" s="7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78"/>
      <c r="B38" s="78"/>
      <c r="C38" s="78"/>
      <c r="D38" s="7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89" t="s">
        <v>265</v>
      </c>
      <c r="B39" s="89"/>
      <c r="C39" s="89"/>
      <c r="D39" s="8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78" t="s">
        <v>266</v>
      </c>
      <c r="B40" s="78"/>
      <c r="C40" s="78"/>
      <c r="D40" s="7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78"/>
      <c r="B41" s="78"/>
      <c r="C41" s="78"/>
      <c r="D41" s="7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87" t="s">
        <v>267</v>
      </c>
      <c r="B42" s="87"/>
      <c r="C42" s="87"/>
      <c r="D42" s="8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82" t="s">
        <v>268</v>
      </c>
      <c r="B43" s="82"/>
      <c r="C43" s="82"/>
      <c r="D43" s="8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82" t="s">
        <v>269</v>
      </c>
      <c r="B44" s="82"/>
      <c r="C44" s="82"/>
      <c r="D44" s="8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</mergeCells>
  <phoneticPr fontId="7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6"/>
  <sheetViews>
    <sheetView topLeftCell="A32" zoomScale="80" zoomScaleNormal="80" workbookViewId="0">
      <selection activeCell="B29" sqref="B29:D36"/>
    </sheetView>
  </sheetViews>
  <sheetFormatPr defaultColWidth="11.42578125" defaultRowHeight="14.45"/>
  <cols>
    <col min="1" max="1" width="18.42578125" style="18" customWidth="1"/>
    <col min="2" max="2" width="53.42578125" style="18" customWidth="1"/>
    <col min="3" max="3" width="18" style="18" customWidth="1"/>
    <col min="4" max="4" width="15.5703125" style="18" customWidth="1"/>
    <col min="5" max="5" width="27.42578125" style="18" customWidth="1"/>
    <col min="6" max="6" width="24.5703125" style="18" customWidth="1"/>
    <col min="7" max="7" width="29.140625" style="18" customWidth="1"/>
    <col min="8" max="8" width="43.42578125" style="18" customWidth="1"/>
    <col min="9" max="9" width="17" style="18" customWidth="1"/>
    <col min="10" max="10" width="14.42578125" style="18" customWidth="1"/>
    <col min="11" max="11" width="14.5703125" style="18" customWidth="1"/>
    <col min="12" max="13" width="21.5703125" style="18" customWidth="1"/>
    <col min="14" max="14" width="47.5703125" style="18" customWidth="1"/>
    <col min="15" max="15" width="54.140625" style="18" customWidth="1"/>
  </cols>
  <sheetData>
    <row r="1" spans="1:10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10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8" customHeight="1">
      <c r="A7" s="105" t="s">
        <v>270</v>
      </c>
      <c r="B7" s="99" t="str">
        <f>'Fiche Générale'!B2</f>
        <v>ODYSSEE</v>
      </c>
      <c r="C7" s="105" t="s">
        <v>271</v>
      </c>
      <c r="D7" s="105"/>
      <c r="E7" s="111" t="str">
        <f>'Fiche Générale'!B3</f>
        <v>Ville et environnements urbains</v>
      </c>
      <c r="F7" s="99"/>
      <c r="G7" s="105" t="s">
        <v>272</v>
      </c>
      <c r="H7" s="102" t="str">
        <f>'Fiche Générale'!B4</f>
        <v>-</v>
      </c>
      <c r="I7" s="102"/>
      <c r="J7" s="102"/>
    </row>
    <row r="8" spans="1:10" ht="18" customHeight="1">
      <c r="A8" s="105"/>
      <c r="B8" s="100"/>
      <c r="C8" s="105"/>
      <c r="D8" s="105"/>
      <c r="E8" s="112"/>
      <c r="F8" s="100"/>
      <c r="G8" s="105"/>
      <c r="H8" s="102"/>
      <c r="I8" s="102"/>
      <c r="J8" s="102"/>
    </row>
    <row r="9" spans="1:10" ht="18" customHeight="1">
      <c r="A9" s="105"/>
      <c r="B9" s="100"/>
      <c r="C9" s="105"/>
      <c r="D9" s="105"/>
      <c r="E9" s="113"/>
      <c r="F9" s="101"/>
      <c r="G9" s="105"/>
      <c r="H9" s="102"/>
      <c r="I9" s="102"/>
      <c r="J9" s="102"/>
    </row>
    <row r="10" spans="1:10" ht="18" customHeight="1">
      <c r="A10" s="105"/>
      <c r="B10" s="100"/>
      <c r="C10" s="110" t="s">
        <v>273</v>
      </c>
      <c r="D10" s="110"/>
      <c r="E10" s="114" t="str">
        <f>'Fiche Générale'!A12</f>
        <v>Pollution atmosphérique, changement climatique, impacts sanitaires, énergies renouvelables</v>
      </c>
      <c r="F10" s="115"/>
      <c r="G10" s="115"/>
      <c r="H10" s="115"/>
      <c r="I10" s="115"/>
      <c r="J10" s="116"/>
    </row>
    <row r="11" spans="1:10" ht="18" customHeight="1">
      <c r="A11" s="105"/>
      <c r="B11" s="101"/>
      <c r="C11" s="110"/>
      <c r="D11" s="110"/>
      <c r="E11" s="117"/>
      <c r="F11" s="118"/>
      <c r="G11" s="118"/>
      <c r="H11" s="118"/>
      <c r="I11" s="118"/>
      <c r="J11" s="119"/>
    </row>
    <row r="13" spans="1:10">
      <c r="A13" s="104" t="s">
        <v>274</v>
      </c>
      <c r="B13" s="66" t="s">
        <v>275</v>
      </c>
      <c r="C13" s="104" t="s">
        <v>276</v>
      </c>
      <c r="D13" s="104"/>
      <c r="E13" s="104"/>
      <c r="F13" s="104"/>
      <c r="G13" s="104" t="s">
        <v>277</v>
      </c>
      <c r="H13" s="63">
        <f>Calcul!A7</f>
        <v>312.5</v>
      </c>
      <c r="I13" s="63"/>
    </row>
    <row r="14" spans="1:10">
      <c r="A14" s="104"/>
      <c r="B14" s="69"/>
      <c r="C14" s="104"/>
      <c r="D14" s="104"/>
      <c r="E14" s="104"/>
      <c r="F14" s="104"/>
      <c r="G14" s="104"/>
      <c r="H14" s="63"/>
      <c r="I14" s="63"/>
    </row>
    <row r="15" spans="1:10">
      <c r="A15" s="104" t="s">
        <v>278</v>
      </c>
      <c r="B15" s="66" t="s">
        <v>232</v>
      </c>
      <c r="C15" s="106" t="s">
        <v>279</v>
      </c>
      <c r="D15" s="107"/>
      <c r="E15" s="104"/>
      <c r="F15" s="104"/>
      <c r="G15" s="104" t="s">
        <v>280</v>
      </c>
      <c r="H15" s="63">
        <f>Calcul!A20</f>
        <v>185</v>
      </c>
      <c r="I15" s="63"/>
    </row>
    <row r="16" spans="1:10">
      <c r="A16" s="104"/>
      <c r="B16" s="69"/>
      <c r="C16" s="108"/>
      <c r="D16" s="109"/>
      <c r="E16" s="104"/>
      <c r="F16" s="104"/>
      <c r="G16" s="104"/>
      <c r="H16" s="63"/>
      <c r="I16" s="63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ht="49.35" customHeight="1">
      <c r="A19" s="15">
        <v>1</v>
      </c>
      <c r="B19" s="142" t="s">
        <v>77</v>
      </c>
      <c r="C19" s="53" t="s">
        <v>12</v>
      </c>
      <c r="D19" s="15">
        <v>6</v>
      </c>
      <c r="E19" s="5" t="s">
        <v>15</v>
      </c>
      <c r="F19" s="15"/>
      <c r="G19" s="15" t="s">
        <v>288</v>
      </c>
      <c r="H19" s="15"/>
      <c r="I19" s="15"/>
      <c r="J19" s="15"/>
      <c r="K19" s="15"/>
      <c r="L19" s="15"/>
      <c r="M19" s="15"/>
      <c r="N19" s="15"/>
      <c r="O19" s="7"/>
    </row>
    <row r="20" spans="1:15" ht="43.35" customHeight="1">
      <c r="A20" s="25" t="s">
        <v>289</v>
      </c>
      <c r="B20" s="58" t="s">
        <v>290</v>
      </c>
      <c r="C20" s="53" t="s">
        <v>21</v>
      </c>
      <c r="D20" s="53"/>
      <c r="E20" s="5" t="s">
        <v>15</v>
      </c>
      <c r="F20" s="5"/>
      <c r="G20" s="5" t="s">
        <v>291</v>
      </c>
      <c r="H20" s="7"/>
      <c r="I20" s="7">
        <v>15</v>
      </c>
      <c r="J20" s="7">
        <v>10</v>
      </c>
      <c r="K20" s="7"/>
      <c r="L20" s="7"/>
      <c r="M20" s="7" t="s">
        <v>13</v>
      </c>
      <c r="N20" s="5"/>
      <c r="O20" s="5"/>
    </row>
    <row r="21" spans="1:15" ht="43.35" customHeight="1">
      <c r="A21" s="25" t="s">
        <v>292</v>
      </c>
      <c r="B21" s="58" t="s">
        <v>293</v>
      </c>
      <c r="C21" s="53" t="s">
        <v>21</v>
      </c>
      <c r="D21" s="53"/>
      <c r="E21" s="5" t="s">
        <v>15</v>
      </c>
      <c r="F21" s="5"/>
      <c r="G21" s="5" t="s">
        <v>294</v>
      </c>
      <c r="H21" s="7"/>
      <c r="I21" s="7">
        <v>15</v>
      </c>
      <c r="J21" s="7">
        <v>10</v>
      </c>
      <c r="K21" s="7"/>
      <c r="L21" s="7"/>
      <c r="M21" s="7" t="s">
        <v>22</v>
      </c>
      <c r="N21" s="5" t="s">
        <v>295</v>
      </c>
      <c r="O21" s="5"/>
    </row>
    <row r="22" spans="1:15" ht="43.35" customHeight="1">
      <c r="A22" s="25">
        <v>2</v>
      </c>
      <c r="B22" s="142" t="s">
        <v>296</v>
      </c>
      <c r="C22" s="53" t="s">
        <v>12</v>
      </c>
      <c r="D22" s="53">
        <v>6</v>
      </c>
      <c r="E22" s="5" t="s">
        <v>15</v>
      </c>
      <c r="F22" s="5"/>
      <c r="G22" s="15" t="s">
        <v>297</v>
      </c>
      <c r="H22" s="7"/>
      <c r="I22" s="7"/>
      <c r="J22" s="7"/>
      <c r="K22" s="7"/>
      <c r="L22" s="7"/>
      <c r="M22" s="7"/>
      <c r="N22" s="5"/>
      <c r="O22" s="5"/>
    </row>
    <row r="23" spans="1:15" ht="43.35" customHeight="1">
      <c r="A23" s="25" t="s">
        <v>298</v>
      </c>
      <c r="B23" s="58" t="s">
        <v>299</v>
      </c>
      <c r="C23" s="53" t="s">
        <v>21</v>
      </c>
      <c r="D23" s="53"/>
      <c r="E23" s="5" t="s">
        <v>15</v>
      </c>
      <c r="F23" s="5"/>
      <c r="G23" s="5" t="s">
        <v>300</v>
      </c>
      <c r="H23" s="7"/>
      <c r="I23" s="7">
        <v>15</v>
      </c>
      <c r="J23" s="7">
        <v>10</v>
      </c>
      <c r="K23" s="7"/>
      <c r="L23" s="7"/>
      <c r="M23" s="7" t="s">
        <v>13</v>
      </c>
      <c r="N23" s="5"/>
      <c r="O23" s="5"/>
    </row>
    <row r="24" spans="1:15" ht="43.35" customHeight="1">
      <c r="A24" s="25" t="s">
        <v>301</v>
      </c>
      <c r="B24" s="58" t="s">
        <v>302</v>
      </c>
      <c r="C24" s="53" t="s">
        <v>21</v>
      </c>
      <c r="D24" s="53"/>
      <c r="E24" s="5" t="s">
        <v>15</v>
      </c>
      <c r="F24" s="5"/>
      <c r="G24" s="5" t="s">
        <v>303</v>
      </c>
      <c r="H24" s="7"/>
      <c r="I24" s="7">
        <v>15</v>
      </c>
      <c r="J24" s="7">
        <v>10</v>
      </c>
      <c r="K24" s="7"/>
      <c r="L24" s="7"/>
      <c r="M24" s="7" t="s">
        <v>22</v>
      </c>
      <c r="N24" s="5" t="s">
        <v>295</v>
      </c>
      <c r="O24" s="5"/>
    </row>
    <row r="25" spans="1:15" ht="43.35" customHeight="1">
      <c r="A25" s="25">
        <v>3</v>
      </c>
      <c r="B25" s="58" t="s">
        <v>304</v>
      </c>
      <c r="C25" s="53" t="s">
        <v>12</v>
      </c>
      <c r="D25" s="53">
        <v>6</v>
      </c>
      <c r="E25" s="5" t="s">
        <v>15</v>
      </c>
      <c r="F25" s="5"/>
      <c r="G25" s="15" t="s">
        <v>305</v>
      </c>
      <c r="H25" s="7"/>
      <c r="I25" s="7"/>
      <c r="J25" s="7"/>
      <c r="K25" s="7"/>
      <c r="L25" s="7"/>
      <c r="M25" s="7"/>
      <c r="N25" s="5"/>
      <c r="O25" s="5"/>
    </row>
    <row r="26" spans="1:15" ht="43.35" customHeight="1">
      <c r="A26" s="25" t="s">
        <v>306</v>
      </c>
      <c r="B26" s="58" t="s">
        <v>307</v>
      </c>
      <c r="C26" s="53" t="s">
        <v>21</v>
      </c>
      <c r="D26" s="53"/>
      <c r="E26" s="5" t="s">
        <v>15</v>
      </c>
      <c r="F26" s="5"/>
      <c r="G26" s="5" t="s">
        <v>308</v>
      </c>
      <c r="H26" s="7"/>
      <c r="I26" s="7">
        <v>10</v>
      </c>
      <c r="J26" s="7">
        <v>15</v>
      </c>
      <c r="K26" s="7"/>
      <c r="L26" s="7"/>
      <c r="M26" s="7" t="s">
        <v>13</v>
      </c>
      <c r="N26" s="5"/>
      <c r="O26" s="5"/>
    </row>
    <row r="27" spans="1:15" ht="43.35" customHeight="1">
      <c r="A27" s="25" t="s">
        <v>309</v>
      </c>
      <c r="B27" s="58" t="s">
        <v>310</v>
      </c>
      <c r="C27" s="53" t="s">
        <v>21</v>
      </c>
      <c r="D27" s="53"/>
      <c r="E27" s="5" t="s">
        <v>15</v>
      </c>
      <c r="F27" s="5"/>
      <c r="G27" s="5" t="s">
        <v>311</v>
      </c>
      <c r="H27" s="7"/>
      <c r="I27" s="7">
        <v>5</v>
      </c>
      <c r="J27" s="7">
        <v>15</v>
      </c>
      <c r="K27" s="7"/>
      <c r="L27" s="7"/>
      <c r="M27" s="7" t="s">
        <v>22</v>
      </c>
      <c r="N27" s="5" t="s">
        <v>295</v>
      </c>
      <c r="O27" s="5"/>
    </row>
    <row r="28" spans="1:15" ht="43.35" customHeight="1">
      <c r="A28" s="25" t="s">
        <v>312</v>
      </c>
      <c r="B28" s="58" t="s">
        <v>313</v>
      </c>
      <c r="C28" s="53" t="s">
        <v>21</v>
      </c>
      <c r="D28" s="53"/>
      <c r="E28" s="5" t="s">
        <v>15</v>
      </c>
      <c r="F28" s="5"/>
      <c r="G28" s="5" t="s">
        <v>314</v>
      </c>
      <c r="H28" s="7"/>
      <c r="I28" s="7">
        <v>0</v>
      </c>
      <c r="J28" s="7">
        <v>15</v>
      </c>
      <c r="K28" s="7"/>
      <c r="L28" s="7" t="s">
        <v>315</v>
      </c>
      <c r="M28" s="7" t="s">
        <v>22</v>
      </c>
      <c r="N28" s="5" t="s">
        <v>295</v>
      </c>
      <c r="O28" s="5"/>
    </row>
    <row r="29" spans="1:15" ht="43.35" customHeight="1">
      <c r="A29" s="25">
        <v>4</v>
      </c>
      <c r="B29" s="58" t="s">
        <v>316</v>
      </c>
      <c r="C29" s="53" t="s">
        <v>12</v>
      </c>
      <c r="D29" s="53">
        <v>6</v>
      </c>
      <c r="E29" s="5" t="s">
        <v>15</v>
      </c>
      <c r="F29" s="5"/>
      <c r="G29" s="1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 t="s">
        <v>317</v>
      </c>
      <c r="B30" s="58" t="s">
        <v>318</v>
      </c>
      <c r="C30" s="53" t="s">
        <v>21</v>
      </c>
      <c r="D30" s="53"/>
      <c r="E30" s="5" t="s">
        <v>15</v>
      </c>
      <c r="F30" s="5"/>
      <c r="G30" s="5" t="s">
        <v>319</v>
      </c>
      <c r="H30" s="7"/>
      <c r="I30" s="7">
        <v>10</v>
      </c>
      <c r="J30" s="7">
        <v>15</v>
      </c>
      <c r="K30" s="7"/>
      <c r="L30" s="7"/>
      <c r="M30" s="7" t="s">
        <v>13</v>
      </c>
      <c r="N30" s="5"/>
      <c r="O30" s="5"/>
    </row>
    <row r="31" spans="1:15" ht="43.35" customHeight="1">
      <c r="A31" s="25" t="s">
        <v>320</v>
      </c>
      <c r="B31" s="58" t="s">
        <v>321</v>
      </c>
      <c r="C31" s="53" t="s">
        <v>21</v>
      </c>
      <c r="D31" s="53"/>
      <c r="E31" s="5" t="s">
        <v>15</v>
      </c>
      <c r="F31" s="5"/>
      <c r="G31" s="5" t="s">
        <v>322</v>
      </c>
      <c r="H31" s="7"/>
      <c r="I31" s="7">
        <v>10</v>
      </c>
      <c r="J31" s="7">
        <v>15</v>
      </c>
      <c r="K31" s="7"/>
      <c r="L31" s="7"/>
      <c r="M31" s="7" t="s">
        <v>13</v>
      </c>
      <c r="N31" s="5"/>
      <c r="O31" s="5"/>
    </row>
    <row r="32" spans="1:15" ht="43.35" customHeight="1">
      <c r="A32" s="25" t="s">
        <v>323</v>
      </c>
      <c r="B32" s="58" t="s">
        <v>324</v>
      </c>
      <c r="C32" s="53" t="s">
        <v>21</v>
      </c>
      <c r="D32" s="53"/>
      <c r="E32" s="5" t="s">
        <v>15</v>
      </c>
      <c r="F32" s="5"/>
      <c r="G32" s="5" t="s">
        <v>325</v>
      </c>
      <c r="H32" s="7"/>
      <c r="I32" s="7">
        <v>5</v>
      </c>
      <c r="J32" s="7">
        <v>5</v>
      </c>
      <c r="K32" s="7"/>
      <c r="L32" s="7"/>
      <c r="M32" s="7" t="s">
        <v>22</v>
      </c>
      <c r="N32" s="5" t="s">
        <v>295</v>
      </c>
      <c r="O32" s="5"/>
    </row>
    <row r="33" spans="1:15" ht="43.35" customHeight="1">
      <c r="A33" s="25">
        <v>5</v>
      </c>
      <c r="B33" s="58" t="s">
        <v>326</v>
      </c>
      <c r="C33" s="53" t="s">
        <v>12</v>
      </c>
      <c r="D33" s="53">
        <v>3</v>
      </c>
      <c r="E33" s="5" t="s">
        <v>15</v>
      </c>
      <c r="F33" s="5"/>
      <c r="G33" s="15"/>
      <c r="H33" s="7"/>
      <c r="I33" s="16"/>
      <c r="J33" s="7"/>
      <c r="K33" s="7"/>
      <c r="L33" s="7"/>
      <c r="M33" s="7"/>
      <c r="N33" s="5"/>
      <c r="O33" s="5"/>
    </row>
    <row r="34" spans="1:15" ht="43.35" customHeight="1">
      <c r="A34" s="25" t="s">
        <v>327</v>
      </c>
      <c r="B34" s="58" t="s">
        <v>328</v>
      </c>
      <c r="C34" s="53" t="s">
        <v>21</v>
      </c>
      <c r="D34" s="53"/>
      <c r="E34" s="5" t="s">
        <v>15</v>
      </c>
      <c r="F34" s="5"/>
      <c r="G34" s="5"/>
      <c r="H34" s="7"/>
      <c r="I34" s="7">
        <v>0</v>
      </c>
      <c r="J34" s="7">
        <v>30</v>
      </c>
      <c r="K34" s="7"/>
      <c r="L34" s="7"/>
      <c r="M34" s="7" t="s">
        <v>13</v>
      </c>
      <c r="N34" s="5"/>
      <c r="O34" s="5"/>
    </row>
    <row r="35" spans="1:15" ht="43.35" customHeight="1">
      <c r="A35" s="25" t="s">
        <v>329</v>
      </c>
      <c r="B35" s="58" t="s">
        <v>330</v>
      </c>
      <c r="C35" s="53" t="s">
        <v>21</v>
      </c>
      <c r="D35" s="53"/>
      <c r="E35" s="5" t="s">
        <v>15</v>
      </c>
      <c r="F35" s="5"/>
      <c r="G35" s="5"/>
      <c r="H35" s="7"/>
      <c r="I35" s="7">
        <v>5</v>
      </c>
      <c r="J35" s="7">
        <v>5</v>
      </c>
      <c r="K35" s="7"/>
      <c r="L35" s="7"/>
      <c r="M35" s="7" t="s">
        <v>22</v>
      </c>
      <c r="N35" s="5" t="s">
        <v>295</v>
      </c>
      <c r="O35" s="5"/>
    </row>
    <row r="36" spans="1:15" ht="43.35" customHeight="1">
      <c r="A36" s="25">
        <v>6</v>
      </c>
      <c r="B36" s="58" t="s">
        <v>331</v>
      </c>
      <c r="C36" s="53" t="s">
        <v>12</v>
      </c>
      <c r="D36" s="53">
        <v>3</v>
      </c>
      <c r="E36" s="5" t="s">
        <v>15</v>
      </c>
      <c r="F36" s="5"/>
      <c r="G36" s="5"/>
      <c r="H36" s="7"/>
      <c r="I36" s="7"/>
      <c r="J36" s="7"/>
      <c r="K36" s="7"/>
      <c r="L36" s="7"/>
      <c r="M36" s="7"/>
      <c r="N36" s="5"/>
      <c r="O36" s="5" t="s">
        <v>332</v>
      </c>
    </row>
    <row r="37" spans="1:15" ht="43.35" customHeight="1">
      <c r="A37" s="25"/>
      <c r="B37" s="58"/>
      <c r="C37" s="53"/>
      <c r="D37" s="53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>
      <c r="A45" s="25"/>
      <c r="B45" s="29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>
      <c r="A46" s="25"/>
      <c r="B46" s="29"/>
      <c r="C46" s="7"/>
      <c r="D46" s="7"/>
      <c r="E46" s="5"/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35" customHeight="1">
      <c r="A47" s="25"/>
      <c r="B47" s="29"/>
      <c r="C47" s="7"/>
      <c r="D47" s="7"/>
      <c r="E47" s="5"/>
      <c r="F47" s="5"/>
      <c r="G47" s="5"/>
      <c r="H47" s="7"/>
      <c r="I47" s="7"/>
      <c r="J47" s="7"/>
      <c r="K47" s="7"/>
      <c r="L47" s="7"/>
      <c r="M47" s="7"/>
      <c r="N47" s="5"/>
      <c r="O47" s="5"/>
    </row>
    <row r="48" spans="1:15" ht="43.35" customHeight="1">
      <c r="A48" s="25"/>
      <c r="B48" s="29"/>
      <c r="C48" s="7"/>
      <c r="D48" s="7"/>
      <c r="E48" s="5"/>
      <c r="F48" s="5"/>
      <c r="G48" s="5"/>
      <c r="H48" s="7"/>
      <c r="I48" s="7"/>
      <c r="J48" s="7"/>
      <c r="K48" s="7"/>
      <c r="L48" s="7"/>
      <c r="M48" s="7"/>
      <c r="N48" s="5"/>
      <c r="O48" s="5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16"/>
      <c r="J54" s="16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7"/>
      <c r="B57" s="31"/>
      <c r="C57" s="15"/>
      <c r="D57" s="14"/>
      <c r="E57" s="9"/>
      <c r="F57" s="9"/>
      <c r="G57" s="9"/>
      <c r="H57" s="14"/>
      <c r="I57" s="15"/>
      <c r="J57" s="15"/>
      <c r="K57" s="15"/>
      <c r="L57" s="15"/>
      <c r="M57" s="15"/>
      <c r="N57" s="9"/>
      <c r="O57" s="9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30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6"/>
      <c r="B302" s="30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6"/>
      <c r="B303" s="30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6"/>
      <c r="B304" s="30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6"/>
      <c r="B305" s="30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>
      <c r="A306" s="26"/>
      <c r="B306" s="30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O9 A10:E10 K10:O11 A11:D11 A12:O12 A13:H13 J13:O16 A14:F14 A15:H15 A16:F16 A17:O18 A19:B19 D19:O19 A20:A37 E20:O37 A38:O1005">
    <cfRule type="expression" dxfId="118" priority="16">
      <formula>$F1="Modification"</formula>
    </cfRule>
    <cfRule type="expression" dxfId="117" priority="17">
      <formula>$F1="Création"</formula>
    </cfRule>
  </conditionalFormatting>
  <conditionalFormatting sqref="A1:O9 K10:O11 A12:O12 J13:O16 A17:O18 D19:O19 E20:O37 A38:O1005 A10:E10 A11:D11 A13:H13 A14:F14 A15:H15 A16:F16 A19:B19 A20:A37">
    <cfRule type="expression" dxfId="116" priority="15">
      <formula>$F1="Fermeture"</formula>
    </cfRule>
  </conditionalFormatting>
  <conditionalFormatting sqref="B22">
    <cfRule type="expression" dxfId="115" priority="1">
      <formula>$F22="Fermeture"</formula>
    </cfRule>
    <cfRule type="expression" dxfId="114" priority="2">
      <formula>$F22="Modification"</formula>
    </cfRule>
    <cfRule type="expression" dxfId="113" priority="3">
      <formula>$F22="Création"</formula>
    </cfRule>
  </conditionalFormatting>
  <conditionalFormatting sqref="D1:E19 A1:A1005 G1:N1005 E19:E37 D38:E1005">
    <cfRule type="expression" dxfId="112" priority="4">
      <formula>$C1="Option"</formula>
    </cfRule>
  </conditionalFormatting>
  <conditionalFormatting sqref="N1:N1005">
    <cfRule type="expression" dxfId="111" priority="12">
      <formula>$M1="Porteuse"</formula>
    </cfRule>
  </conditionalFormatting>
  <dataValidations count="6">
    <dataValidation type="list" allowBlank="1" showInputMessage="1" showErrorMessage="1" sqref="F20:F306" xr:uid="{30697DA2-C6C6-4315-945B-9E629C0E14C5}">
      <formula1>List_Statut</formula1>
    </dataValidation>
    <dataValidation type="list" allowBlank="1" showInputMessage="1" showErrorMessage="1" sqref="C20:C306" xr:uid="{409539C7-ECB2-4ACC-860B-53A7F308A523}">
      <formula1>List_NatureELP</formula1>
    </dataValidation>
    <dataValidation type="list" allowBlank="1" showInputMessage="1" showErrorMessage="1" sqref="H20:H306" xr:uid="{3D487B3F-3E2C-403B-A171-598173EC3CED}">
      <formula1>List_CNU</formula1>
    </dataValidation>
    <dataValidation type="list" allowBlank="1" showInputMessage="1" showErrorMessage="1" sqref="M20:M306" xr:uid="{86F1776A-58BE-4ACE-AE8F-4770A1F73705}">
      <formula1>List_Mutualisation</formula1>
    </dataValidation>
    <dataValidation type="list" allowBlank="1" showInputMessage="1" showErrorMessage="1" sqref="E20:E306" xr:uid="{CA8A7066-FD1E-40CF-9A84-600A1E66D253}">
      <formula1>List_Type</formula1>
    </dataValidation>
    <dataValidation type="list" allowBlank="1" showInputMessage="1" showErrorMessage="1" sqref="L20:L306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0EE3-2940-45F1-8B2B-C1DD83CB9465}">
  <dimension ref="A1:T300"/>
  <sheetViews>
    <sheetView topLeftCell="J36" zoomScaleNormal="100" workbookViewId="0">
      <selection activeCell="J38" sqref="J38"/>
    </sheetView>
  </sheetViews>
  <sheetFormatPr defaultColWidth="11.42578125" defaultRowHeight="14.45"/>
  <cols>
    <col min="1" max="1" width="39" style="18" customWidth="1"/>
    <col min="2" max="2" width="50.570312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42578125" style="18" customWidth="1"/>
    <col min="10" max="10" width="19.85546875" style="18" customWidth="1"/>
    <col min="11" max="11" width="40.5703125" style="18" customWidth="1"/>
    <col min="12" max="12" width="31.5703125" style="18" customWidth="1"/>
    <col min="13" max="14" width="22.42578125" style="18" customWidth="1"/>
    <col min="15" max="15" width="20.425781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style="18" customWidth="1"/>
  </cols>
  <sheetData>
    <row r="1" spans="1:19">
      <c r="A1" s="103"/>
      <c r="B1" s="103"/>
      <c r="C1" s="103"/>
      <c r="D1" s="103"/>
      <c r="E1" s="103"/>
      <c r="F1" s="103"/>
      <c r="G1" s="103"/>
      <c r="H1" s="103"/>
      <c r="I1" s="103"/>
      <c r="J1" s="38"/>
    </row>
    <row r="2" spans="1:19">
      <c r="A2" s="103"/>
      <c r="B2" s="103"/>
      <c r="C2" s="103"/>
      <c r="D2" s="103"/>
      <c r="E2" s="103"/>
      <c r="F2" s="103"/>
      <c r="G2" s="103"/>
      <c r="H2" s="103"/>
      <c r="I2" s="103"/>
      <c r="J2" s="38"/>
    </row>
    <row r="3" spans="1:19">
      <c r="A3" s="103"/>
      <c r="B3" s="103"/>
      <c r="C3" s="103"/>
      <c r="D3" s="103"/>
      <c r="E3" s="103"/>
      <c r="F3" s="103"/>
      <c r="G3" s="103"/>
      <c r="H3" s="103"/>
      <c r="I3" s="103"/>
      <c r="J3" s="38"/>
    </row>
    <row r="4" spans="1:19">
      <c r="A4" s="103"/>
      <c r="B4" s="103"/>
      <c r="C4" s="103"/>
      <c r="D4" s="103"/>
      <c r="E4" s="103"/>
      <c r="F4" s="103"/>
      <c r="G4" s="103"/>
      <c r="H4" s="103"/>
      <c r="I4" s="103"/>
      <c r="J4" s="38"/>
    </row>
    <row r="5" spans="1:19">
      <c r="A5" s="103"/>
      <c r="B5" s="103"/>
      <c r="C5" s="103"/>
      <c r="D5" s="103"/>
      <c r="E5" s="103"/>
      <c r="F5" s="103"/>
      <c r="G5" s="103"/>
      <c r="H5" s="103"/>
      <c r="I5" s="103"/>
      <c r="J5" s="38"/>
    </row>
    <row r="6" spans="1:19">
      <c r="A6" s="103"/>
      <c r="B6" s="103"/>
      <c r="C6" s="103"/>
      <c r="D6" s="103"/>
      <c r="E6" s="103"/>
      <c r="F6" s="103"/>
      <c r="G6" s="103"/>
      <c r="H6" s="103"/>
      <c r="I6" s="103"/>
      <c r="J6" s="38"/>
    </row>
    <row r="7" spans="1:19" ht="14.45" customHeight="1">
      <c r="A7" s="138" t="s">
        <v>333</v>
      </c>
      <c r="B7" s="137">
        <f>'[1]Fiche Générale'!B2</f>
        <v>0</v>
      </c>
      <c r="C7" s="105" t="s">
        <v>271</v>
      </c>
      <c r="D7" s="105"/>
      <c r="E7" s="135">
        <f>'[1]Fiche Générale'!B3</f>
        <v>0</v>
      </c>
      <c r="F7" s="136"/>
      <c r="G7" s="105" t="s">
        <v>334</v>
      </c>
      <c r="H7" s="137" t="str">
        <f>'[1]Fiche Générale'!B4</f>
        <v>-</v>
      </c>
      <c r="I7" s="137"/>
      <c r="J7" s="39"/>
      <c r="K7" s="23"/>
    </row>
    <row r="8" spans="1:19" ht="14.45" customHeight="1">
      <c r="A8" s="139"/>
      <c r="B8" s="137"/>
      <c r="C8" s="105"/>
      <c r="D8" s="105"/>
      <c r="E8" s="135"/>
      <c r="F8" s="136"/>
      <c r="G8" s="105"/>
      <c r="H8" s="137"/>
      <c r="I8" s="137"/>
      <c r="J8" s="39"/>
      <c r="K8" s="23"/>
    </row>
    <row r="9" spans="1:19" ht="14.45" customHeight="1">
      <c r="A9" s="139"/>
      <c r="B9" s="137"/>
      <c r="C9" s="105"/>
      <c r="D9" s="105"/>
      <c r="E9" s="135"/>
      <c r="F9" s="136"/>
      <c r="G9" s="105"/>
      <c r="H9" s="137"/>
      <c r="I9" s="137"/>
      <c r="J9" s="39"/>
      <c r="K9" s="23"/>
    </row>
    <row r="10" spans="1:19" ht="14.45" customHeight="1">
      <c r="A10" s="139"/>
      <c r="B10" s="137"/>
      <c r="C10" s="110" t="s">
        <v>273</v>
      </c>
      <c r="D10" s="110"/>
      <c r="E10" s="114">
        <f>'[1]Fiche Générale'!B12</f>
        <v>0</v>
      </c>
      <c r="F10" s="115"/>
      <c r="G10" s="115"/>
      <c r="H10" s="115"/>
      <c r="I10" s="116"/>
      <c r="J10" s="40"/>
      <c r="K10" s="23"/>
    </row>
    <row r="11" spans="1:19" ht="14.45" customHeight="1">
      <c r="A11" s="140"/>
      <c r="B11" s="137"/>
      <c r="C11" s="110"/>
      <c r="D11" s="110"/>
      <c r="E11" s="117"/>
      <c r="F11" s="118"/>
      <c r="G11" s="118"/>
      <c r="H11" s="118"/>
      <c r="I11" s="119"/>
      <c r="J11" s="40"/>
      <c r="K11" s="23"/>
    </row>
    <row r="12" spans="1:19">
      <c r="C12" s="18"/>
      <c r="I12" s="13"/>
      <c r="J12" s="13"/>
      <c r="M12" s="106" t="s">
        <v>335</v>
      </c>
      <c r="N12" s="107"/>
      <c r="O12" s="131"/>
      <c r="P12" s="106" t="s">
        <v>336</v>
      </c>
      <c r="Q12" s="107"/>
      <c r="R12" s="107"/>
      <c r="S12" s="131"/>
    </row>
    <row r="13" spans="1:19">
      <c r="A13" s="120" t="s">
        <v>274</v>
      </c>
      <c r="B13" s="63" t="str">
        <f>'[1]S1 Maquette'!B13:B14</f>
        <v>1ère année de Master</v>
      </c>
      <c r="C13" s="63"/>
      <c r="D13" s="120" t="s">
        <v>337</v>
      </c>
      <c r="E13" s="141">
        <f>'[1]S1 Maquette'!E13:F14</f>
        <v>0</v>
      </c>
      <c r="F13" s="141"/>
      <c r="G13" s="141"/>
      <c r="H13" s="104" t="s">
        <v>338</v>
      </c>
      <c r="I13" s="104"/>
      <c r="J13" s="41"/>
      <c r="M13" s="108"/>
      <c r="N13" s="109"/>
      <c r="O13" s="132"/>
      <c r="P13" s="108"/>
      <c r="Q13" s="109"/>
      <c r="R13" s="109"/>
      <c r="S13" s="132"/>
    </row>
    <row r="14" spans="1:19">
      <c r="A14" s="121"/>
      <c r="B14" s="63"/>
      <c r="C14" s="63"/>
      <c r="D14" s="121"/>
      <c r="E14" s="141"/>
      <c r="F14" s="141"/>
      <c r="G14" s="141"/>
      <c r="H14" s="104"/>
      <c r="I14" s="104"/>
      <c r="J14" s="41"/>
      <c r="M14" s="104" t="s">
        <v>339</v>
      </c>
      <c r="N14" s="106" t="s">
        <v>340</v>
      </c>
      <c r="O14" s="131"/>
      <c r="P14" s="103"/>
      <c r="Q14" s="122"/>
      <c r="R14" s="125"/>
      <c r="S14" s="120"/>
    </row>
    <row r="15" spans="1:19">
      <c r="A15" s="120" t="s">
        <v>341</v>
      </c>
      <c r="B15" s="65" t="str">
        <f>'[1]S1 Maquette'!B15:B16</f>
        <v>Semestre 1</v>
      </c>
      <c r="C15" s="66"/>
      <c r="D15" s="120" t="s">
        <v>342</v>
      </c>
      <c r="E15" s="141">
        <f>'[1]S1 Maquette'!E15:F16</f>
        <v>0</v>
      </c>
      <c r="F15" s="141"/>
      <c r="G15" s="141"/>
      <c r="H15" s="127">
        <f>'[1]Fiche Générale'!B5</f>
        <v>0</v>
      </c>
      <c r="I15" s="128"/>
      <c r="J15" s="42"/>
      <c r="M15" s="104"/>
      <c r="N15" s="133"/>
      <c r="O15" s="134"/>
      <c r="P15" s="103"/>
      <c r="Q15" s="123"/>
      <c r="R15" s="125"/>
      <c r="S15" s="126"/>
    </row>
    <row r="16" spans="1:19">
      <c r="A16" s="121"/>
      <c r="B16" s="68"/>
      <c r="C16" s="69"/>
      <c r="D16" s="121"/>
      <c r="E16" s="141"/>
      <c r="F16" s="141"/>
      <c r="G16" s="141"/>
      <c r="H16" s="129"/>
      <c r="I16" s="130"/>
      <c r="J16" s="42"/>
      <c r="M16" s="104"/>
      <c r="N16" s="133"/>
      <c r="O16" s="134"/>
      <c r="P16" s="103"/>
      <c r="Q16" s="123"/>
      <c r="R16" s="125"/>
      <c r="S16" s="126"/>
    </row>
    <row r="17" spans="1:20">
      <c r="L17" s="19"/>
      <c r="M17" s="104"/>
      <c r="N17" s="108"/>
      <c r="O17" s="132"/>
      <c r="P17" s="103"/>
      <c r="Q17" s="124"/>
      <c r="R17" s="125"/>
      <c r="S17" s="121"/>
    </row>
    <row r="18" spans="1:20" ht="59.45" customHeight="1">
      <c r="A18" s="3" t="s">
        <v>343</v>
      </c>
      <c r="B18" s="43" t="s">
        <v>344</v>
      </c>
      <c r="C18" s="3" t="s">
        <v>5</v>
      </c>
      <c r="D18" s="3" t="s">
        <v>345</v>
      </c>
      <c r="E18" s="3" t="s">
        <v>346</v>
      </c>
      <c r="F18" s="3" t="s">
        <v>347</v>
      </c>
      <c r="G18" s="3" t="s">
        <v>348</v>
      </c>
      <c r="H18" s="3" t="s">
        <v>349</v>
      </c>
      <c r="I18" s="3" t="s">
        <v>350</v>
      </c>
      <c r="J18" s="3" t="s">
        <v>351</v>
      </c>
      <c r="K18" s="3" t="s">
        <v>352</v>
      </c>
      <c r="L18" s="3" t="s">
        <v>353</v>
      </c>
      <c r="M18" s="3" t="s">
        <v>354</v>
      </c>
      <c r="N18" s="3" t="s">
        <v>344</v>
      </c>
      <c r="O18" s="3" t="s">
        <v>355</v>
      </c>
      <c r="P18" s="3" t="s">
        <v>356</v>
      </c>
      <c r="Q18" s="3" t="s">
        <v>344</v>
      </c>
      <c r="R18" s="3" t="s">
        <v>355</v>
      </c>
      <c r="S18" s="4" t="s">
        <v>357</v>
      </c>
      <c r="T18" s="4" t="s">
        <v>358</v>
      </c>
    </row>
    <row r="19" spans="1:20" ht="30.6" customHeight="1">
      <c r="A19" s="47">
        <f>'[1]S1 Maquette'!B19</f>
        <v>0</v>
      </c>
      <c r="B19" s="47">
        <f>'[1]S1 Maquette'!C19</f>
        <v>0</v>
      </c>
      <c r="C19" s="46">
        <f>'[1]S1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53"/>
    </row>
    <row r="20" spans="1:20" ht="30.6" customHeight="1">
      <c r="A20" s="47">
        <f>'[1]S1 Maquette'!B20</f>
        <v>0</v>
      </c>
      <c r="B20" s="47">
        <f>'[1]S1 Maquette'!C20</f>
        <v>0</v>
      </c>
      <c r="C20" s="46">
        <f>'[1]S1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53"/>
    </row>
    <row r="21" spans="1:20" ht="30.6" customHeight="1">
      <c r="A21" s="47" t="str">
        <f>'[1]S1 Maquette'!B21</f>
        <v>Gestion de l'environnement</v>
      </c>
      <c r="B21" s="47" t="str">
        <f>'[1]S1 Maquette'!C21</f>
        <v>UE</v>
      </c>
      <c r="C21" s="46"/>
      <c r="D21" s="7">
        <v>4</v>
      </c>
      <c r="E21" s="7" t="s">
        <v>359</v>
      </c>
      <c r="F21" s="7" t="s">
        <v>359</v>
      </c>
      <c r="G21" s="44" t="s">
        <v>359</v>
      </c>
      <c r="H21" s="44" t="s">
        <v>359</v>
      </c>
      <c r="I21" s="44" t="s">
        <v>359</v>
      </c>
      <c r="J21" s="44">
        <v>10</v>
      </c>
      <c r="K21" s="44" t="s">
        <v>9</v>
      </c>
      <c r="L21" s="44"/>
      <c r="M21" s="44"/>
      <c r="N21" s="44"/>
      <c r="O21" s="44"/>
      <c r="P21" s="44"/>
      <c r="Q21" s="44"/>
      <c r="R21" s="44"/>
      <c r="S21" s="7"/>
      <c r="T21" s="53"/>
    </row>
    <row r="22" spans="1:20" ht="30.6" customHeight="1">
      <c r="A22" s="47" t="str">
        <f>'[1]S1 Maquette'!B22</f>
        <v>Quelles énergies pour le XXIème siècle</v>
      </c>
      <c r="B22" s="47" t="str">
        <f>'[1]S1 Maquette'!C22</f>
        <v>ECUE</v>
      </c>
      <c r="C22" s="46"/>
      <c r="D22" s="7">
        <v>1</v>
      </c>
      <c r="E22" s="7" t="s">
        <v>359</v>
      </c>
      <c r="F22" s="7" t="s">
        <v>359</v>
      </c>
      <c r="G22" s="44" t="s">
        <v>359</v>
      </c>
      <c r="H22" s="44" t="s">
        <v>359</v>
      </c>
      <c r="I22" s="44" t="s">
        <v>359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7"/>
      <c r="T22" s="53"/>
    </row>
    <row r="23" spans="1:20" ht="30.6" customHeight="1">
      <c r="A23" s="47" t="str">
        <f>'[1]S1 Maquette'!B23</f>
        <v>Ecotoxicologie</v>
      </c>
      <c r="B23" s="47" t="str">
        <f>'[1]S1 Maquette'!C23</f>
        <v>ECUE</v>
      </c>
      <c r="C23" s="46"/>
      <c r="D23" s="7">
        <v>1</v>
      </c>
      <c r="E23" s="7" t="s">
        <v>359</v>
      </c>
      <c r="F23" s="7" t="s">
        <v>359</v>
      </c>
      <c r="G23" s="44" t="s">
        <v>359</v>
      </c>
      <c r="H23" s="44" t="s">
        <v>359</v>
      </c>
      <c r="I23" s="44" t="s">
        <v>359</v>
      </c>
      <c r="J23" s="44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7"/>
      <c r="T23" s="53"/>
    </row>
    <row r="24" spans="1:20" ht="30.6" customHeight="1">
      <c r="A24" s="47" t="str">
        <f>'[1]S1 Maquette'!B24</f>
        <v>Aménagement et urbanisme</v>
      </c>
      <c r="B24" s="47" t="str">
        <f>'[1]S1 Maquette'!C24</f>
        <v>UE</v>
      </c>
      <c r="C24" s="46"/>
      <c r="D24" s="7">
        <v>2</v>
      </c>
      <c r="E24" s="7" t="s">
        <v>359</v>
      </c>
      <c r="F24" s="7" t="s">
        <v>359</v>
      </c>
      <c r="G24" s="44" t="s">
        <v>359</v>
      </c>
      <c r="H24" s="44" t="s">
        <v>359</v>
      </c>
      <c r="I24" s="44" t="s">
        <v>359</v>
      </c>
      <c r="J24" s="44">
        <v>10</v>
      </c>
      <c r="K24" s="44" t="s">
        <v>9</v>
      </c>
      <c r="L24" s="44"/>
      <c r="M24" s="44"/>
      <c r="N24" s="44"/>
      <c r="O24" s="44"/>
      <c r="P24" s="44"/>
      <c r="Q24" s="44"/>
      <c r="R24" s="44"/>
      <c r="S24" s="7"/>
      <c r="T24" s="53"/>
    </row>
    <row r="25" spans="1:20" ht="30.6" customHeight="1">
      <c r="A25" s="47" t="str">
        <f>'[1]S1 Maquette'!B25</f>
        <v>Aménagement</v>
      </c>
      <c r="B25" s="47" t="str">
        <f>'[1]S1 Maquette'!C25</f>
        <v>ECUE</v>
      </c>
      <c r="C25" s="46"/>
      <c r="D25" s="7">
        <v>1</v>
      </c>
      <c r="E25" s="7" t="s">
        <v>359</v>
      </c>
      <c r="F25" s="7" t="s">
        <v>359</v>
      </c>
      <c r="G25" s="44" t="s">
        <v>359</v>
      </c>
      <c r="H25" s="44" t="s">
        <v>359</v>
      </c>
      <c r="I25" s="44" t="s">
        <v>359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7"/>
      <c r="T25" s="53"/>
    </row>
    <row r="26" spans="1:20" ht="30.6" customHeight="1">
      <c r="A26" s="47" t="str">
        <f>'[1]S1 Maquette'!B26</f>
        <v>Urbanisme</v>
      </c>
      <c r="B26" s="47" t="str">
        <f>'[1]S1 Maquette'!C26</f>
        <v>ECUE</v>
      </c>
      <c r="C26" s="46"/>
      <c r="D26" s="7">
        <v>1</v>
      </c>
      <c r="E26" s="7" t="s">
        <v>359</v>
      </c>
      <c r="F26" s="7" t="s">
        <v>359</v>
      </c>
      <c r="G26" s="44" t="s">
        <v>359</v>
      </c>
      <c r="H26" s="44" t="s">
        <v>359</v>
      </c>
      <c r="I26" s="44" t="s">
        <v>359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7"/>
      <c r="T26" s="53"/>
    </row>
    <row r="27" spans="1:20" ht="30.6" customHeight="1">
      <c r="A27" s="47" t="str">
        <f>'[1]S1 Maquette'!B27</f>
        <v>Communication professionnelle</v>
      </c>
      <c r="B27" s="47" t="str">
        <f>'[1]S1 Maquette'!C27</f>
        <v>UE</v>
      </c>
      <c r="C27" s="46"/>
      <c r="D27" s="7">
        <v>3</v>
      </c>
      <c r="E27" s="7" t="s">
        <v>359</v>
      </c>
      <c r="F27" s="7" t="s">
        <v>359</v>
      </c>
      <c r="G27" s="44" t="s">
        <v>359</v>
      </c>
      <c r="H27" s="44" t="s">
        <v>359</v>
      </c>
      <c r="I27" s="44" t="s">
        <v>359</v>
      </c>
      <c r="J27" s="44">
        <v>10</v>
      </c>
      <c r="K27" s="44" t="s">
        <v>9</v>
      </c>
      <c r="L27" s="44"/>
      <c r="M27" s="44"/>
      <c r="N27" s="44"/>
      <c r="O27" s="44"/>
      <c r="P27" s="44"/>
      <c r="Q27" s="44"/>
      <c r="R27" s="44"/>
      <c r="S27" s="7"/>
      <c r="T27" s="53"/>
    </row>
    <row r="28" spans="1:20" ht="30.6" customHeight="1">
      <c r="A28" s="47" t="str">
        <f>'[1]S1 Maquette'!B28</f>
        <v>Conduite de projet</v>
      </c>
      <c r="B28" s="47" t="str">
        <f>'[1]S1 Maquette'!C28</f>
        <v>ECUE</v>
      </c>
      <c r="C28" s="46"/>
      <c r="D28" s="7">
        <v>1</v>
      </c>
      <c r="E28" s="7" t="s">
        <v>359</v>
      </c>
      <c r="F28" s="7" t="s">
        <v>359</v>
      </c>
      <c r="G28" s="44" t="s">
        <v>359</v>
      </c>
      <c r="H28" s="44" t="s">
        <v>359</v>
      </c>
      <c r="I28" s="44" t="s">
        <v>359</v>
      </c>
      <c r="J28" s="44"/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7"/>
      <c r="T28" s="53"/>
    </row>
    <row r="29" spans="1:20" ht="30.6" customHeight="1">
      <c r="A29" s="47" t="str">
        <f>'[1]S1 Maquette'!B29</f>
        <v>Insertion professionnelle</v>
      </c>
      <c r="B29" s="47" t="str">
        <f>'[1]S1 Maquette'!C29</f>
        <v>ECUE</v>
      </c>
      <c r="C29" s="46"/>
      <c r="D29" s="7">
        <v>1</v>
      </c>
      <c r="E29" s="7" t="s">
        <v>359</v>
      </c>
      <c r="F29" s="7" t="s">
        <v>359</v>
      </c>
      <c r="G29" s="44" t="s">
        <v>359</v>
      </c>
      <c r="H29" s="44" t="s">
        <v>359</v>
      </c>
      <c r="I29" s="44" t="s">
        <v>359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7"/>
      <c r="T29" s="53"/>
    </row>
    <row r="30" spans="1:20" ht="30.6" customHeight="1">
      <c r="A30" s="47" t="str">
        <f>'[1]S1 Maquette'!B30</f>
        <v>Langue</v>
      </c>
      <c r="B30" s="47" t="str">
        <f>'[1]S1 Maquette'!C30</f>
        <v>ECUE</v>
      </c>
      <c r="C30" s="46"/>
      <c r="D30" s="7">
        <v>1</v>
      </c>
      <c r="E30" s="7" t="s">
        <v>359</v>
      </c>
      <c r="F30" s="7" t="s">
        <v>359</v>
      </c>
      <c r="G30" s="44" t="s">
        <v>359</v>
      </c>
      <c r="H30" s="44" t="s">
        <v>359</v>
      </c>
      <c r="I30" s="44" t="s">
        <v>359</v>
      </c>
      <c r="J30" s="44"/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7"/>
      <c r="T30" s="53"/>
    </row>
    <row r="31" spans="1:20" ht="30.6" customHeight="1">
      <c r="A31" s="47" t="str">
        <f>'[1]S1 Maquette'!B31</f>
        <v>Outils numériques 1</v>
      </c>
      <c r="B31" s="47" t="str">
        <f>'[1]S1 Maquette'!C31</f>
        <v>UE</v>
      </c>
      <c r="C31" s="46"/>
      <c r="D31" s="7">
        <v>3</v>
      </c>
      <c r="E31" s="7" t="s">
        <v>359</v>
      </c>
      <c r="F31" s="7" t="s">
        <v>359</v>
      </c>
      <c r="G31" s="44" t="s">
        <v>359</v>
      </c>
      <c r="H31" s="44" t="s">
        <v>359</v>
      </c>
      <c r="I31" s="44" t="s">
        <v>359</v>
      </c>
      <c r="J31" s="44">
        <v>10</v>
      </c>
      <c r="K31" s="44" t="s">
        <v>9</v>
      </c>
      <c r="L31" s="44"/>
      <c r="M31" s="44"/>
      <c r="N31" s="44"/>
      <c r="O31" s="44"/>
      <c r="P31" s="44"/>
      <c r="Q31" s="44"/>
      <c r="R31" s="44"/>
      <c r="S31" s="7"/>
      <c r="T31" s="53"/>
    </row>
    <row r="32" spans="1:20" ht="30.6" customHeight="1">
      <c r="A32" s="47" t="str">
        <f>'[1]S1 Maquette'!B32</f>
        <v>SIG</v>
      </c>
      <c r="B32" s="47" t="str">
        <f>'[1]S1 Maquette'!C32</f>
        <v>ECUE</v>
      </c>
      <c r="C32" s="46"/>
      <c r="D32" s="7">
        <v>1</v>
      </c>
      <c r="E32" s="7" t="s">
        <v>359</v>
      </c>
      <c r="F32" s="7" t="s">
        <v>359</v>
      </c>
      <c r="G32" s="44" t="s">
        <v>359</v>
      </c>
      <c r="H32" s="44" t="s">
        <v>359</v>
      </c>
      <c r="I32" s="44" t="s">
        <v>359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7"/>
      <c r="T32" s="53"/>
    </row>
    <row r="33" spans="1:20" ht="30.6" customHeight="1">
      <c r="A33" s="47" t="str">
        <f>'[1]S1 Maquette'!B33</f>
        <v>Statistiques</v>
      </c>
      <c r="B33" s="47" t="str">
        <f>'[1]S1 Maquette'!C33</f>
        <v>ECUE</v>
      </c>
      <c r="C33" s="46"/>
      <c r="D33" s="7">
        <v>1</v>
      </c>
      <c r="E33" s="7" t="s">
        <v>359</v>
      </c>
      <c r="F33" s="7" t="s">
        <v>359</v>
      </c>
      <c r="G33" s="44" t="s">
        <v>359</v>
      </c>
      <c r="H33" s="44" t="s">
        <v>359</v>
      </c>
      <c r="I33" s="44" t="s">
        <v>359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7"/>
      <c r="T33" s="53"/>
    </row>
    <row r="34" spans="1:20" ht="30.6" customHeight="1">
      <c r="A34" s="47" t="str">
        <f>'[1]S1 Maquette'!B34</f>
        <v>Informatique et algorithmique</v>
      </c>
      <c r="B34" s="47" t="str">
        <f>'[1]S1 Maquette'!C34</f>
        <v>ECUE</v>
      </c>
      <c r="C34" s="46"/>
      <c r="D34" s="7">
        <v>1</v>
      </c>
      <c r="E34" s="7" t="s">
        <v>359</v>
      </c>
      <c r="F34" s="7" t="s">
        <v>359</v>
      </c>
      <c r="G34" s="44" t="s">
        <v>359</v>
      </c>
      <c r="H34" s="44" t="s">
        <v>359</v>
      </c>
      <c r="I34" s="44" t="s">
        <v>359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7"/>
      <c r="T34" s="53"/>
    </row>
    <row r="35" spans="1:20" ht="30.6" customHeight="1">
      <c r="A35" s="47" t="str">
        <f>'[1]S1 Maquette'!B35</f>
        <v>Initiation à la recherche</v>
      </c>
      <c r="B35" s="47" t="str">
        <f>'[1]S1 Maquette'!C35</f>
        <v>UE</v>
      </c>
      <c r="C35" s="46"/>
      <c r="D35" s="7">
        <v>2</v>
      </c>
      <c r="E35" s="7" t="s">
        <v>359</v>
      </c>
      <c r="F35" s="7" t="s">
        <v>359</v>
      </c>
      <c r="G35" s="44" t="s">
        <v>359</v>
      </c>
      <c r="H35" s="44" t="s">
        <v>359</v>
      </c>
      <c r="I35" s="44" t="s">
        <v>359</v>
      </c>
      <c r="J35" s="44">
        <v>10</v>
      </c>
      <c r="K35" s="44" t="s">
        <v>9</v>
      </c>
      <c r="L35" s="44"/>
      <c r="M35" s="44"/>
      <c r="N35" s="44"/>
      <c r="O35" s="44"/>
      <c r="P35" s="44"/>
      <c r="Q35" s="44"/>
      <c r="R35" s="44"/>
      <c r="S35" s="7"/>
      <c r="T35" s="53"/>
    </row>
    <row r="36" spans="1:20" ht="30.6" customHeight="1">
      <c r="A36" s="47" t="str">
        <f>'[1]S1 Maquette'!B36</f>
        <v>Projets tutorés</v>
      </c>
      <c r="B36" s="47" t="str">
        <f>'[1]S1 Maquette'!C36</f>
        <v>ECUE</v>
      </c>
      <c r="C36" s="46"/>
      <c r="D36" s="7">
        <v>1</v>
      </c>
      <c r="E36" s="7" t="s">
        <v>359</v>
      </c>
      <c r="F36" s="7" t="s">
        <v>359</v>
      </c>
      <c r="G36" s="44" t="s">
        <v>359</v>
      </c>
      <c r="H36" s="44" t="s">
        <v>359</v>
      </c>
      <c r="I36" s="44" t="s">
        <v>359</v>
      </c>
      <c r="J36" s="44"/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7"/>
      <c r="T36" s="53"/>
    </row>
    <row r="37" spans="1:20" ht="30.6" customHeight="1">
      <c r="A37" s="47" t="str">
        <f>'[1]S1 Maquette'!B37</f>
        <v>Veille et valorisation scientifique</v>
      </c>
      <c r="B37" s="47" t="str">
        <f>'[1]S1 Maquette'!C37</f>
        <v>ECUE</v>
      </c>
      <c r="C37" s="46"/>
      <c r="D37" s="7">
        <v>1</v>
      </c>
      <c r="E37" s="7" t="s">
        <v>359</v>
      </c>
      <c r="F37" s="7" t="s">
        <v>359</v>
      </c>
      <c r="G37" s="44" t="s">
        <v>359</v>
      </c>
      <c r="H37" s="44" t="s">
        <v>359</v>
      </c>
      <c r="I37" s="44" t="s">
        <v>359</v>
      </c>
      <c r="J37" s="44"/>
      <c r="K37" s="44" t="s">
        <v>9</v>
      </c>
      <c r="L37" s="44"/>
      <c r="M37" s="44">
        <v>2</v>
      </c>
      <c r="N37" s="44"/>
      <c r="O37" s="44"/>
      <c r="P37" s="44"/>
      <c r="Q37" s="44"/>
      <c r="R37" s="44"/>
      <c r="S37" s="7"/>
      <c r="T37" s="53"/>
    </row>
    <row r="38" spans="1:20" ht="30.6" customHeight="1">
      <c r="A38" s="47" t="str">
        <f>'[1]S1 Maquette'!B38</f>
        <v>Switch ODYSSEE S1</v>
      </c>
      <c r="B38" s="47" t="str">
        <f>'[1]S1 Maquette'!C38</f>
        <v>UE</v>
      </c>
      <c r="C38" s="46"/>
      <c r="D38" s="7">
        <v>2</v>
      </c>
      <c r="E38" s="7" t="s">
        <v>359</v>
      </c>
      <c r="F38" s="7" t="s">
        <v>359</v>
      </c>
      <c r="G38" s="44" t="s">
        <v>359</v>
      </c>
      <c r="H38" s="44" t="s">
        <v>359</v>
      </c>
      <c r="I38" s="44" t="s">
        <v>359</v>
      </c>
      <c r="J38" s="59">
        <v>10</v>
      </c>
      <c r="K38" s="44"/>
      <c r="L38" s="44"/>
      <c r="M38" s="44"/>
      <c r="N38" s="44"/>
      <c r="O38" s="44"/>
      <c r="P38" s="44"/>
      <c r="Q38" s="44"/>
      <c r="R38" s="44"/>
      <c r="S38" s="7"/>
      <c r="T38" s="53"/>
    </row>
    <row r="39" spans="1:20" ht="30.6" customHeight="1">
      <c r="A39" s="47">
        <f>'[1]S1 Maquette'!B39</f>
        <v>0</v>
      </c>
      <c r="B39" s="47">
        <f>'[1]S1 Maquette'!C39</f>
        <v>0</v>
      </c>
      <c r="C39" s="46">
        <f>'[1]S1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53"/>
    </row>
    <row r="40" spans="1:20" ht="30.6" customHeight="1">
      <c r="A40" s="47">
        <f>'[1]S1 Maquette'!B40</f>
        <v>0</v>
      </c>
      <c r="B40" s="47">
        <f>'[1]S1 Maquette'!C40</f>
        <v>0</v>
      </c>
      <c r="C40" s="46">
        <f>'[1]S1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53"/>
    </row>
    <row r="41" spans="1:20" ht="30.6" customHeight="1">
      <c r="A41" s="47">
        <f>'[1]S1 Maquette'!B41</f>
        <v>0</v>
      </c>
      <c r="B41" s="47">
        <f>'[1]S1 Maquette'!C41</f>
        <v>0</v>
      </c>
      <c r="C41" s="46">
        <f>'[1]S1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53"/>
    </row>
    <row r="42" spans="1:20" ht="30.6" customHeight="1">
      <c r="A42" s="47">
        <f>'[1]S1 Maquette'!B42</f>
        <v>0</v>
      </c>
      <c r="B42" s="47">
        <f>'[1]S1 Maquette'!C42</f>
        <v>0</v>
      </c>
      <c r="C42" s="46">
        <f>'[1]S1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53"/>
    </row>
    <row r="43" spans="1:20" ht="30.6" customHeight="1">
      <c r="A43" s="47">
        <f>'[1]S1 Maquette'!B43</f>
        <v>0</v>
      </c>
      <c r="B43" s="47">
        <f>'[1]S1 Maquette'!C43</f>
        <v>0</v>
      </c>
      <c r="C43" s="46">
        <f>'[1]S1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53"/>
    </row>
    <row r="44" spans="1:20" ht="30.6" customHeight="1">
      <c r="A44" s="47">
        <f>'[1]S1 Maquette'!B44</f>
        <v>0</v>
      </c>
      <c r="B44" s="47">
        <f>'[1]S1 Maquette'!C44</f>
        <v>0</v>
      </c>
      <c r="C44" s="46">
        <f>'[1]S1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53"/>
    </row>
    <row r="45" spans="1:20" ht="30.6" customHeight="1">
      <c r="A45" s="47">
        <f>'[1]S1 Maquette'!B45</f>
        <v>0</v>
      </c>
      <c r="B45" s="47">
        <f>'[1]S1 Maquette'!C45</f>
        <v>0</v>
      </c>
      <c r="C45" s="46">
        <f>'[1]S1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53"/>
    </row>
    <row r="46" spans="1:20" ht="30.6" customHeight="1">
      <c r="A46" s="47">
        <f>'[1]S1 Maquette'!B46</f>
        <v>0</v>
      </c>
      <c r="B46" s="47">
        <f>'[1]S1 Maquette'!C46</f>
        <v>0</v>
      </c>
      <c r="C46" s="46">
        <f>'[1]S1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53"/>
    </row>
    <row r="47" spans="1:20" ht="30.6" customHeight="1">
      <c r="A47" s="47">
        <f>'[1]S1 Maquette'!B47</f>
        <v>0</v>
      </c>
      <c r="B47" s="47">
        <f>'[1]S1 Maquette'!C47</f>
        <v>0</v>
      </c>
      <c r="C47" s="46">
        <f>'[1]S1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53"/>
    </row>
    <row r="48" spans="1:20" ht="30.6" customHeight="1">
      <c r="A48" s="47">
        <f>'[1]S1 Maquette'!B48</f>
        <v>0</v>
      </c>
      <c r="B48" s="47">
        <f>'[1]S1 Maquette'!C48</f>
        <v>0</v>
      </c>
      <c r="C48" s="46">
        <f>'[1]S1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53"/>
    </row>
    <row r="49" spans="1:20" ht="30.6" customHeight="1">
      <c r="A49" s="47">
        <f>'[1]S1 Maquette'!B49</f>
        <v>0</v>
      </c>
      <c r="B49" s="47">
        <f>'[1]S1 Maquette'!C49</f>
        <v>0</v>
      </c>
      <c r="C49" s="46">
        <f>'[1]S1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53"/>
    </row>
    <row r="50" spans="1:20" ht="30.6" customHeight="1">
      <c r="A50" s="47">
        <f>'[1]S1 Maquette'!B50</f>
        <v>0</v>
      </c>
      <c r="B50" s="47">
        <f>'[1]S1 Maquette'!C50</f>
        <v>0</v>
      </c>
      <c r="C50" s="46">
        <f>'[1]S1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53"/>
    </row>
    <row r="51" spans="1:20" ht="30.6" customHeight="1">
      <c r="A51" s="47">
        <f>'[1]S1 Maquette'!B51</f>
        <v>0</v>
      </c>
      <c r="B51" s="47">
        <f>'[1]S1 Maquette'!C51</f>
        <v>0</v>
      </c>
      <c r="C51" s="46">
        <f>'[1]S1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53"/>
    </row>
    <row r="52" spans="1:20" ht="30.6" customHeight="1">
      <c r="A52" s="47">
        <f>'[1]S1 Maquette'!B52</f>
        <v>0</v>
      </c>
      <c r="B52" s="47">
        <f>'[1]S1 Maquette'!C52</f>
        <v>0</v>
      </c>
      <c r="C52" s="46">
        <f>'[1]S1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53"/>
    </row>
    <row r="53" spans="1:20" ht="30.6" customHeight="1">
      <c r="A53" s="47">
        <f>'[1]S1 Maquette'!B53</f>
        <v>0</v>
      </c>
      <c r="B53" s="47">
        <f>'[1]S1 Maquette'!C53</f>
        <v>0</v>
      </c>
      <c r="C53" s="46">
        <f>'[1]S1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53"/>
    </row>
    <row r="54" spans="1:20" ht="30.6" customHeight="1">
      <c r="A54" s="47">
        <f>'[1]S1 Maquette'!B54</f>
        <v>0</v>
      </c>
      <c r="B54" s="47">
        <f>'[1]S1 Maquette'!C54</f>
        <v>0</v>
      </c>
      <c r="C54" s="46">
        <f>'[1]S1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53"/>
    </row>
    <row r="55" spans="1:20" ht="30.6" customHeight="1">
      <c r="A55" s="47">
        <f>'[1]S1 Maquette'!B55</f>
        <v>0</v>
      </c>
      <c r="B55" s="47">
        <f>'[1]S1 Maquette'!C55</f>
        <v>0</v>
      </c>
      <c r="C55" s="46">
        <f>'[1]S1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53"/>
    </row>
    <row r="56" spans="1:20" ht="30.6" customHeight="1">
      <c r="A56" s="47">
        <f>'[1]S1 Maquette'!B56</f>
        <v>0</v>
      </c>
      <c r="B56" s="47">
        <f>'[1]S1 Maquette'!C56</f>
        <v>0</v>
      </c>
      <c r="C56" s="46">
        <f>'[1]S1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53"/>
    </row>
    <row r="57" spans="1:20" ht="30.6" customHeight="1">
      <c r="A57" s="47">
        <f>'[1]S1 Maquette'!B57</f>
        <v>0</v>
      </c>
      <c r="B57" s="47">
        <f>'[1]S1 Maquette'!C57</f>
        <v>0</v>
      </c>
      <c r="C57" s="46">
        <f>'[1]S1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53"/>
    </row>
    <row r="58" spans="1:20" ht="30.6" customHeight="1">
      <c r="A58" s="47">
        <f>'[1]S1 Maquette'!B58</f>
        <v>0</v>
      </c>
      <c r="B58" s="47">
        <f>'[1]S1 Maquette'!C58</f>
        <v>0</v>
      </c>
      <c r="C58" s="46">
        <f>'[1]S1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53"/>
    </row>
    <row r="59" spans="1:20" ht="30.6" customHeight="1">
      <c r="A59" s="47">
        <f>'[1]S1 Maquette'!B59</f>
        <v>0</v>
      </c>
      <c r="B59" s="47">
        <f>'[1]S1 Maquette'!C59</f>
        <v>0</v>
      </c>
      <c r="C59" s="46">
        <f>'[1]S1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53"/>
    </row>
    <row r="60" spans="1:20" ht="30.6" customHeight="1">
      <c r="A60" s="47">
        <f>'[1]S1 Maquette'!B60</f>
        <v>0</v>
      </c>
      <c r="B60" s="47">
        <f>'[1]S1 Maquette'!C60</f>
        <v>0</v>
      </c>
      <c r="C60" s="46">
        <f>'[1]S1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53"/>
    </row>
    <row r="61" spans="1:20" ht="30.6" customHeight="1">
      <c r="A61" s="47">
        <f>'[1]S1 Maquette'!B61</f>
        <v>0</v>
      </c>
      <c r="B61" s="47">
        <f>'[1]S1 Maquette'!C61</f>
        <v>0</v>
      </c>
      <c r="C61" s="46">
        <f>'[1]S1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53"/>
    </row>
    <row r="62" spans="1:20" ht="30.6" customHeight="1">
      <c r="A62" s="47">
        <f>'[1]S1 Maquette'!B62</f>
        <v>0</v>
      </c>
      <c r="B62" s="47">
        <f>'[1]S1 Maquette'!C62</f>
        <v>0</v>
      </c>
      <c r="C62" s="46">
        <f>'[1]S1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53"/>
    </row>
    <row r="63" spans="1:20" ht="30.6" customHeight="1">
      <c r="A63" s="47">
        <f>'[1]S1 Maquette'!B63</f>
        <v>0</v>
      </c>
      <c r="B63" s="47">
        <f>'[1]S1 Maquette'!C63</f>
        <v>0</v>
      </c>
      <c r="C63" s="46">
        <f>'[1]S1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53"/>
    </row>
    <row r="64" spans="1:20" ht="30.6" customHeight="1">
      <c r="A64" s="47">
        <f>'[1]S1 Maquette'!B64</f>
        <v>0</v>
      </c>
      <c r="B64" s="47">
        <f>'[1]S1 Maquette'!C64</f>
        <v>0</v>
      </c>
      <c r="C64" s="46">
        <f>'[1]S1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53"/>
    </row>
    <row r="65" spans="1:20" ht="30.6" customHeight="1">
      <c r="A65" s="47">
        <f>'[1]S1 Maquette'!B65</f>
        <v>0</v>
      </c>
      <c r="B65" s="47">
        <f>'[1]S1 Maquette'!C65</f>
        <v>0</v>
      </c>
      <c r="C65" s="46">
        <f>'[1]S1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53"/>
    </row>
    <row r="66" spans="1:20" ht="30.6" customHeight="1">
      <c r="A66" s="47">
        <f>'[1]S1 Maquette'!B66</f>
        <v>0</v>
      </c>
      <c r="B66" s="47">
        <f>'[1]S1 Maquette'!C66</f>
        <v>0</v>
      </c>
      <c r="C66" s="46">
        <f>'[1]S1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53"/>
    </row>
    <row r="67" spans="1:20" ht="30.6" customHeight="1">
      <c r="A67" s="47">
        <f>'[1]S1 Maquette'!B67</f>
        <v>0</v>
      </c>
      <c r="B67" s="47">
        <f>'[1]S1 Maquette'!C67</f>
        <v>0</v>
      </c>
      <c r="C67" s="46">
        <f>'[1]S1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53"/>
    </row>
    <row r="68" spans="1:20" ht="30.6" customHeight="1">
      <c r="A68" s="47">
        <f>'[1]S1 Maquette'!B68</f>
        <v>0</v>
      </c>
      <c r="B68" s="47">
        <f>'[1]S1 Maquette'!C68</f>
        <v>0</v>
      </c>
      <c r="C68" s="46">
        <f>'[1]S1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53"/>
    </row>
    <row r="69" spans="1:20" ht="30.6" customHeight="1">
      <c r="A69" s="47">
        <f>'[1]S1 Maquette'!B69</f>
        <v>0</v>
      </c>
      <c r="B69" s="47">
        <f>'[1]S1 Maquette'!C69</f>
        <v>0</v>
      </c>
      <c r="C69" s="46">
        <f>'[1]S1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53"/>
    </row>
    <row r="70" spans="1:20" ht="30.6" customHeight="1">
      <c r="A70" s="47">
        <f>'[1]S1 Maquette'!B70</f>
        <v>0</v>
      </c>
      <c r="B70" s="47">
        <f>'[1]S1 Maquette'!C70</f>
        <v>0</v>
      </c>
      <c r="C70" s="46">
        <f>'[1]S1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53"/>
    </row>
    <row r="71" spans="1:20" ht="30.6" customHeight="1">
      <c r="A71" s="47">
        <f>'[1]S1 Maquette'!B71</f>
        <v>0</v>
      </c>
      <c r="B71" s="47">
        <f>'[1]S1 Maquette'!C71</f>
        <v>0</v>
      </c>
      <c r="C71" s="46">
        <f>'[1]S1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53"/>
    </row>
    <row r="72" spans="1:20" ht="30.6" customHeight="1">
      <c r="A72" s="47">
        <f>'[1]S1 Maquette'!B72</f>
        <v>0</v>
      </c>
      <c r="B72" s="47">
        <f>'[1]S1 Maquette'!C72</f>
        <v>0</v>
      </c>
      <c r="C72" s="46">
        <f>'[1]S1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53"/>
    </row>
    <row r="73" spans="1:20" ht="30.6" customHeight="1">
      <c r="A73" s="47">
        <f>'[1]S1 Maquette'!B73</f>
        <v>0</v>
      </c>
      <c r="B73" s="47">
        <f>'[1]S1 Maquette'!C73</f>
        <v>0</v>
      </c>
      <c r="C73" s="46">
        <f>'[1]S1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53"/>
    </row>
    <row r="74" spans="1:20" ht="30.6" customHeight="1">
      <c r="A74" s="47">
        <f>'[1]S1 Maquette'!B74</f>
        <v>0</v>
      </c>
      <c r="B74" s="47">
        <f>'[1]S1 Maquette'!C74</f>
        <v>0</v>
      </c>
      <c r="C74" s="46">
        <f>'[1]S1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53"/>
    </row>
    <row r="75" spans="1:20" ht="30.6" customHeight="1">
      <c r="A75" s="47">
        <f>'[1]S1 Maquette'!B75</f>
        <v>0</v>
      </c>
      <c r="B75" s="47">
        <f>'[1]S1 Maquette'!C75</f>
        <v>0</v>
      </c>
      <c r="C75" s="46">
        <f>'[1]S1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53"/>
    </row>
    <row r="76" spans="1:20" ht="30.6" customHeight="1">
      <c r="A76" s="47">
        <f>'[1]S1 Maquette'!B76</f>
        <v>0</v>
      </c>
      <c r="B76" s="47">
        <f>'[1]S1 Maquette'!C76</f>
        <v>0</v>
      </c>
      <c r="C76" s="46">
        <f>'[1]S1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53"/>
    </row>
    <row r="77" spans="1:20" ht="30.6" customHeight="1">
      <c r="A77" s="47">
        <f>'[1]S1 Maquette'!B77</f>
        <v>0</v>
      </c>
      <c r="B77" s="47">
        <f>'[1]S1 Maquette'!C77</f>
        <v>0</v>
      </c>
      <c r="C77" s="46">
        <f>'[1]S1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53"/>
    </row>
    <row r="78" spans="1:20" ht="30.6" customHeight="1">
      <c r="A78" s="47">
        <f>'[1]S1 Maquette'!B78</f>
        <v>0</v>
      </c>
      <c r="B78" s="47">
        <f>'[1]S1 Maquette'!C78</f>
        <v>0</v>
      </c>
      <c r="C78" s="46">
        <f>'[1]S1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53"/>
    </row>
    <row r="79" spans="1:20" ht="30.6" customHeight="1">
      <c r="A79" s="47">
        <f>'[1]S1 Maquette'!B79</f>
        <v>0</v>
      </c>
      <c r="B79" s="47">
        <f>'[1]S1 Maquette'!C79</f>
        <v>0</v>
      </c>
      <c r="C79" s="46">
        <f>'[1]S1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53"/>
    </row>
    <row r="80" spans="1:20" ht="30.6" customHeight="1">
      <c r="A80" s="47">
        <f>'[1]S1 Maquette'!B80</f>
        <v>0</v>
      </c>
      <c r="B80" s="47">
        <f>'[1]S1 Maquette'!C80</f>
        <v>0</v>
      </c>
      <c r="C80" s="46">
        <f>'[1]S1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53"/>
    </row>
    <row r="81" spans="1:20" ht="30.6" customHeight="1">
      <c r="A81" s="47">
        <f>'[1]S1 Maquette'!B81</f>
        <v>0</v>
      </c>
      <c r="B81" s="47">
        <f>'[1]S1 Maquette'!C81</f>
        <v>0</v>
      </c>
      <c r="C81" s="46">
        <f>'[1]S1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53"/>
    </row>
    <row r="82" spans="1:20" ht="30.6" customHeight="1">
      <c r="A82" s="47">
        <f>'[1]S1 Maquette'!B82</f>
        <v>0</v>
      </c>
      <c r="B82" s="47">
        <f>'[1]S1 Maquette'!C82</f>
        <v>0</v>
      </c>
      <c r="C82" s="46">
        <f>'[1]S1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53"/>
    </row>
    <row r="83" spans="1:20" ht="30.6" customHeight="1">
      <c r="A83" s="47">
        <f>'[1]S1 Maquette'!B83</f>
        <v>0</v>
      </c>
      <c r="B83" s="47">
        <f>'[1]S1 Maquette'!C83</f>
        <v>0</v>
      </c>
      <c r="C83" s="46">
        <f>'[1]S1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53"/>
    </row>
    <row r="84" spans="1:20" ht="30.6" customHeight="1">
      <c r="A84" s="47">
        <f>'[1]S1 Maquette'!B84</f>
        <v>0</v>
      </c>
      <c r="B84" s="47">
        <f>'[1]S1 Maquette'!C84</f>
        <v>0</v>
      </c>
      <c r="C84" s="46">
        <f>'[1]S1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53"/>
    </row>
    <row r="85" spans="1:20" ht="30.6" customHeight="1">
      <c r="A85" s="47">
        <f>'[1]S1 Maquette'!B85</f>
        <v>0</v>
      </c>
      <c r="B85" s="47">
        <f>'[1]S1 Maquette'!C85</f>
        <v>0</v>
      </c>
      <c r="C85" s="46">
        <f>'[1]S1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53"/>
    </row>
    <row r="86" spans="1:20" ht="30.6" customHeight="1">
      <c r="A86" s="47">
        <f>'[1]S1 Maquette'!B86</f>
        <v>0</v>
      </c>
      <c r="B86" s="47">
        <f>'[1]S1 Maquette'!C86</f>
        <v>0</v>
      </c>
      <c r="C86" s="46">
        <f>'[1]S1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53"/>
    </row>
    <row r="87" spans="1:20" ht="30.6" customHeight="1">
      <c r="A87" s="47">
        <f>'[1]S1 Maquette'!B87</f>
        <v>0</v>
      </c>
      <c r="B87" s="47">
        <f>'[1]S1 Maquette'!C87</f>
        <v>0</v>
      </c>
      <c r="C87" s="46">
        <f>'[1]S1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53"/>
    </row>
    <row r="88" spans="1:20" ht="30.6" customHeight="1">
      <c r="A88" s="47">
        <f>'[1]S1 Maquette'!B88</f>
        <v>0</v>
      </c>
      <c r="B88" s="47">
        <f>'[1]S1 Maquette'!C88</f>
        <v>0</v>
      </c>
      <c r="C88" s="46">
        <f>'[1]S1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53"/>
    </row>
    <row r="89" spans="1:20" ht="30.6" customHeight="1">
      <c r="A89" s="47">
        <f>'[1]S1 Maquette'!B89</f>
        <v>0</v>
      </c>
      <c r="B89" s="47">
        <f>'[1]S1 Maquette'!C89</f>
        <v>0</v>
      </c>
      <c r="C89" s="46">
        <f>'[1]S1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53"/>
    </row>
    <row r="90" spans="1:20" ht="30.6" customHeight="1">
      <c r="A90" s="47">
        <f>'[1]S1 Maquette'!B90</f>
        <v>0</v>
      </c>
      <c r="B90" s="47">
        <f>'[1]S1 Maquette'!C90</f>
        <v>0</v>
      </c>
      <c r="C90" s="46">
        <f>'[1]S1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53"/>
    </row>
    <row r="91" spans="1:20" ht="30.6" customHeight="1">
      <c r="A91" s="47">
        <f>'[1]S1 Maquette'!B91</f>
        <v>0</v>
      </c>
      <c r="B91" s="47">
        <f>'[1]S1 Maquette'!C91</f>
        <v>0</v>
      </c>
      <c r="C91" s="46">
        <f>'[1]S1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53"/>
    </row>
    <row r="92" spans="1:20" ht="30.6" customHeight="1">
      <c r="A92" s="47">
        <f>'[1]S1 Maquette'!B92</f>
        <v>0</v>
      </c>
      <c r="B92" s="47">
        <f>'[1]S1 Maquette'!C92</f>
        <v>0</v>
      </c>
      <c r="C92" s="46">
        <f>'[1]S1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53"/>
    </row>
    <row r="93" spans="1:20" ht="30.6" customHeight="1">
      <c r="A93" s="47">
        <f>'[1]S1 Maquette'!B93</f>
        <v>0</v>
      </c>
      <c r="B93" s="47">
        <f>'[1]S1 Maquette'!C93</f>
        <v>0</v>
      </c>
      <c r="C93" s="46">
        <f>'[1]S1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53"/>
    </row>
    <row r="94" spans="1:20" ht="30.6" customHeight="1">
      <c r="A94" s="47">
        <f>'[1]S1 Maquette'!B94</f>
        <v>0</v>
      </c>
      <c r="B94" s="47">
        <f>'[1]S1 Maquette'!C94</f>
        <v>0</v>
      </c>
      <c r="C94" s="46">
        <f>'[1]S1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53"/>
    </row>
    <row r="95" spans="1:20" ht="30.6" customHeight="1">
      <c r="A95" s="47">
        <f>'[1]S1 Maquette'!B95</f>
        <v>0</v>
      </c>
      <c r="B95" s="47">
        <f>'[1]S1 Maquette'!C95</f>
        <v>0</v>
      </c>
      <c r="C95" s="46">
        <f>'[1]S1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53"/>
    </row>
    <row r="96" spans="1:20" ht="30.6" customHeight="1">
      <c r="A96" s="47">
        <f>'[1]S1 Maquette'!B96</f>
        <v>0</v>
      </c>
      <c r="B96" s="47">
        <f>'[1]S1 Maquette'!C96</f>
        <v>0</v>
      </c>
      <c r="C96" s="46">
        <f>'[1]S1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53"/>
    </row>
    <row r="97" spans="1:20" ht="30.6" customHeight="1">
      <c r="A97" s="47">
        <f>'[1]S1 Maquette'!B97</f>
        <v>0</v>
      </c>
      <c r="B97" s="47">
        <f>'[1]S1 Maquette'!C97</f>
        <v>0</v>
      </c>
      <c r="C97" s="46">
        <f>'[1]S1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53"/>
    </row>
    <row r="98" spans="1:20" ht="30.6" customHeight="1">
      <c r="A98" s="47">
        <f>'[1]S1 Maquette'!B98</f>
        <v>0</v>
      </c>
      <c r="B98" s="47">
        <f>'[1]S1 Maquette'!C98</f>
        <v>0</v>
      </c>
      <c r="C98" s="46">
        <f>'[1]S1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53"/>
    </row>
    <row r="99" spans="1:20" ht="30.6" customHeight="1">
      <c r="A99" s="47">
        <f>'[1]S1 Maquette'!B99</f>
        <v>0</v>
      </c>
      <c r="B99" s="47">
        <f>'[1]S1 Maquette'!C99</f>
        <v>0</v>
      </c>
      <c r="C99" s="46">
        <f>'[1]S1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53"/>
    </row>
    <row r="100" spans="1:20" ht="30.6" customHeight="1">
      <c r="A100" s="47">
        <f>'[1]S1 Maquette'!B100</f>
        <v>0</v>
      </c>
      <c r="B100" s="47">
        <f>'[1]S1 Maquette'!C100</f>
        <v>0</v>
      </c>
      <c r="C100" s="46">
        <f>'[1]S1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53"/>
    </row>
    <row r="101" spans="1:20" ht="30.6" customHeight="1">
      <c r="A101" s="47">
        <f>'[1]S1 Maquette'!B101</f>
        <v>0</v>
      </c>
      <c r="B101" s="47">
        <f>'[1]S1 Maquette'!C101</f>
        <v>0</v>
      </c>
      <c r="C101" s="46">
        <f>'[1]S1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53"/>
    </row>
    <row r="102" spans="1:20" ht="30.6" customHeight="1">
      <c r="A102" s="47">
        <f>'[1]S1 Maquette'!B102</f>
        <v>0</v>
      </c>
      <c r="B102" s="47">
        <f>'[1]S1 Maquette'!C102</f>
        <v>0</v>
      </c>
      <c r="C102" s="46">
        <f>'[1]S1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53"/>
    </row>
    <row r="103" spans="1:20" ht="30.6" customHeight="1">
      <c r="A103" s="47">
        <f>'[1]S1 Maquette'!B103</f>
        <v>0</v>
      </c>
      <c r="B103" s="47">
        <f>'[1]S1 Maquette'!C103</f>
        <v>0</v>
      </c>
      <c r="C103" s="46">
        <f>'[1]S1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53"/>
    </row>
    <row r="104" spans="1:20" ht="30.6" customHeight="1">
      <c r="A104" s="47">
        <f>'[1]S1 Maquette'!B104</f>
        <v>0</v>
      </c>
      <c r="B104" s="47">
        <f>'[1]S1 Maquette'!C104</f>
        <v>0</v>
      </c>
      <c r="C104" s="46">
        <f>'[1]S1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53"/>
    </row>
    <row r="105" spans="1:20" ht="30.6" customHeight="1">
      <c r="A105" s="47">
        <f>'[1]S1 Maquette'!B105</f>
        <v>0</v>
      </c>
      <c r="B105" s="47">
        <f>'[1]S1 Maquette'!C105</f>
        <v>0</v>
      </c>
      <c r="C105" s="46">
        <f>'[1]S1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53"/>
    </row>
    <row r="106" spans="1:20" ht="30.6" customHeight="1">
      <c r="A106" s="47">
        <f>'[1]S1 Maquette'!B106</f>
        <v>0</v>
      </c>
      <c r="B106" s="47">
        <f>'[1]S1 Maquette'!C106</f>
        <v>0</v>
      </c>
      <c r="C106" s="46">
        <f>'[1]S1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53"/>
    </row>
    <row r="107" spans="1:20" ht="30.6" customHeight="1">
      <c r="A107" s="47">
        <f>'[1]S1 Maquette'!B107</f>
        <v>0</v>
      </c>
      <c r="B107" s="47">
        <f>'[1]S1 Maquette'!C107</f>
        <v>0</v>
      </c>
      <c r="C107" s="46">
        <f>'[1]S1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53"/>
    </row>
    <row r="108" spans="1:20" ht="30.6" customHeight="1">
      <c r="A108" s="47">
        <f>'[1]S1 Maquette'!B108</f>
        <v>0</v>
      </c>
      <c r="B108" s="47">
        <f>'[1]S1 Maquette'!C108</f>
        <v>0</v>
      </c>
      <c r="C108" s="46">
        <f>'[1]S1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53"/>
    </row>
    <row r="109" spans="1:20" ht="30.6" customHeight="1">
      <c r="A109" s="47">
        <f>'[1]S1 Maquette'!B109</f>
        <v>0</v>
      </c>
      <c r="B109" s="47">
        <f>'[1]S1 Maquette'!C109</f>
        <v>0</v>
      </c>
      <c r="C109" s="46">
        <f>'[1]S1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53"/>
    </row>
    <row r="110" spans="1:20" ht="30.6" customHeight="1">
      <c r="A110" s="47">
        <f>'[1]S1 Maquette'!B110</f>
        <v>0</v>
      </c>
      <c r="B110" s="47">
        <f>'[1]S1 Maquette'!C110</f>
        <v>0</v>
      </c>
      <c r="C110" s="46">
        <f>'[1]S1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53"/>
    </row>
    <row r="111" spans="1:20" ht="30.6" customHeight="1">
      <c r="A111" s="47">
        <f>'[1]S1 Maquette'!B111</f>
        <v>0</v>
      </c>
      <c r="B111" s="47">
        <f>'[1]S1 Maquette'!C111</f>
        <v>0</v>
      </c>
      <c r="C111" s="46">
        <f>'[1]S1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53"/>
    </row>
    <row r="112" spans="1:20" ht="30.6" customHeight="1">
      <c r="A112" s="47">
        <f>'[1]S1 Maquette'!B112</f>
        <v>0</v>
      </c>
      <c r="B112" s="47">
        <f>'[1]S1 Maquette'!C112</f>
        <v>0</v>
      </c>
      <c r="C112" s="46">
        <f>'[1]S1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53"/>
    </row>
    <row r="113" spans="1:20" ht="30.6" customHeight="1">
      <c r="A113" s="47">
        <f>'[1]S1 Maquette'!B113</f>
        <v>0</v>
      </c>
      <c r="B113" s="47">
        <f>'[1]S1 Maquette'!C113</f>
        <v>0</v>
      </c>
      <c r="C113" s="46">
        <f>'[1]S1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53"/>
    </row>
    <row r="114" spans="1:20" ht="30.6" customHeight="1">
      <c r="A114" s="47">
        <f>'[1]S1 Maquette'!B114</f>
        <v>0</v>
      </c>
      <c r="B114" s="47">
        <f>'[1]S1 Maquette'!C114</f>
        <v>0</v>
      </c>
      <c r="C114" s="46">
        <f>'[1]S1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53"/>
    </row>
    <row r="115" spans="1:20" ht="30.6" customHeight="1">
      <c r="A115" s="47">
        <f>'[1]S1 Maquette'!B115</f>
        <v>0</v>
      </c>
      <c r="B115" s="47">
        <f>'[1]S1 Maquette'!C115</f>
        <v>0</v>
      </c>
      <c r="C115" s="46">
        <f>'[1]S1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53"/>
    </row>
    <row r="116" spans="1:20" ht="30.6" customHeight="1">
      <c r="A116" s="47">
        <f>'[1]S1 Maquette'!B116</f>
        <v>0</v>
      </c>
      <c r="B116" s="47">
        <f>'[1]S1 Maquette'!C116</f>
        <v>0</v>
      </c>
      <c r="C116" s="46">
        <f>'[1]S1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53"/>
    </row>
    <row r="117" spans="1:20" ht="30.6" customHeight="1">
      <c r="A117" s="47">
        <f>'[1]S1 Maquette'!B117</f>
        <v>0</v>
      </c>
      <c r="B117" s="47">
        <f>'[1]S1 Maquette'!C117</f>
        <v>0</v>
      </c>
      <c r="C117" s="46">
        <f>'[1]S1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53"/>
    </row>
    <row r="118" spans="1:20" ht="30.6" customHeight="1">
      <c r="A118" s="47">
        <f>'[1]S1 Maquette'!B118</f>
        <v>0</v>
      </c>
      <c r="B118" s="47">
        <f>'[1]S1 Maquette'!C118</f>
        <v>0</v>
      </c>
      <c r="C118" s="46">
        <f>'[1]S1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53"/>
    </row>
    <row r="119" spans="1:20" ht="30.6" customHeight="1">
      <c r="A119" s="47">
        <f>'[1]S1 Maquette'!B119</f>
        <v>0</v>
      </c>
      <c r="B119" s="47">
        <f>'[1]S1 Maquette'!C119</f>
        <v>0</v>
      </c>
      <c r="C119" s="46">
        <f>'[1]S1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53"/>
    </row>
    <row r="120" spans="1:20" ht="30.6" customHeight="1">
      <c r="A120" s="47">
        <f>'[1]S1 Maquette'!B120</f>
        <v>0</v>
      </c>
      <c r="B120" s="47">
        <f>'[1]S1 Maquette'!C120</f>
        <v>0</v>
      </c>
      <c r="C120" s="46">
        <f>'[1]S1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53"/>
    </row>
    <row r="121" spans="1:20" ht="30.6" customHeight="1">
      <c r="A121" s="47">
        <f>'[1]S1 Maquette'!B121</f>
        <v>0</v>
      </c>
      <c r="B121" s="47">
        <f>'[1]S1 Maquette'!C121</f>
        <v>0</v>
      </c>
      <c r="C121" s="46">
        <f>'[1]S1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53"/>
    </row>
    <row r="122" spans="1:20" ht="30.6" customHeight="1">
      <c r="A122" s="47">
        <f>'[1]S1 Maquette'!B122</f>
        <v>0</v>
      </c>
      <c r="B122" s="47">
        <f>'[1]S1 Maquette'!C122</f>
        <v>0</v>
      </c>
      <c r="C122" s="46">
        <f>'[1]S1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53"/>
    </row>
    <row r="123" spans="1:20" ht="30.6" customHeight="1">
      <c r="A123" s="47">
        <f>'[1]S1 Maquette'!B123</f>
        <v>0</v>
      </c>
      <c r="B123" s="47">
        <f>'[1]S1 Maquette'!C123</f>
        <v>0</v>
      </c>
      <c r="C123" s="46">
        <f>'[1]S1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53"/>
    </row>
    <row r="124" spans="1:20" ht="30.6" customHeight="1">
      <c r="A124" s="47">
        <f>'[1]S1 Maquette'!B124</f>
        <v>0</v>
      </c>
      <c r="B124" s="47">
        <f>'[1]S1 Maquette'!C124</f>
        <v>0</v>
      </c>
      <c r="C124" s="46">
        <f>'[1]S1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53"/>
    </row>
    <row r="125" spans="1:20" ht="30.6" customHeight="1">
      <c r="A125" s="47">
        <f>'[1]S1 Maquette'!B125</f>
        <v>0</v>
      </c>
      <c r="B125" s="47">
        <f>'[1]S1 Maquette'!C125</f>
        <v>0</v>
      </c>
      <c r="C125" s="46">
        <f>'[1]S1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53"/>
    </row>
    <row r="126" spans="1:20" ht="30.6" customHeight="1">
      <c r="A126" s="47">
        <f>'[1]S1 Maquette'!B126</f>
        <v>0</v>
      </c>
      <c r="B126" s="47">
        <f>'[1]S1 Maquette'!C126</f>
        <v>0</v>
      </c>
      <c r="C126" s="46">
        <f>'[1]S1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53"/>
    </row>
    <row r="127" spans="1:20" ht="30.6" customHeight="1">
      <c r="A127" s="47">
        <f>'[1]S1 Maquette'!B127</f>
        <v>0</v>
      </c>
      <c r="B127" s="47">
        <f>'[1]S1 Maquette'!C127</f>
        <v>0</v>
      </c>
      <c r="C127" s="46">
        <f>'[1]S1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53"/>
    </row>
    <row r="128" spans="1:20" ht="30.6" customHeight="1">
      <c r="A128" s="47">
        <f>'[1]S1 Maquette'!B128</f>
        <v>0</v>
      </c>
      <c r="B128" s="47">
        <f>'[1]S1 Maquette'!C128</f>
        <v>0</v>
      </c>
      <c r="C128" s="46">
        <f>'[1]S1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53"/>
    </row>
    <row r="129" spans="1:20" ht="30.6" customHeight="1">
      <c r="A129" s="47">
        <f>'[1]S1 Maquette'!B129</f>
        <v>0</v>
      </c>
      <c r="B129" s="47">
        <f>'[1]S1 Maquette'!C129</f>
        <v>0</v>
      </c>
      <c r="C129" s="46">
        <f>'[1]S1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53"/>
    </row>
    <row r="130" spans="1:20" ht="30.6" customHeight="1">
      <c r="A130" s="47">
        <f>'[1]S1 Maquette'!B130</f>
        <v>0</v>
      </c>
      <c r="B130" s="47">
        <f>'[1]S1 Maquette'!C130</f>
        <v>0</v>
      </c>
      <c r="C130" s="46">
        <f>'[1]S1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53"/>
    </row>
    <row r="131" spans="1:20" ht="30.6" customHeight="1">
      <c r="A131" s="47">
        <f>'[1]S1 Maquette'!B131</f>
        <v>0</v>
      </c>
      <c r="B131" s="47">
        <f>'[1]S1 Maquette'!C131</f>
        <v>0</v>
      </c>
      <c r="C131" s="46">
        <f>'[1]S1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53"/>
    </row>
    <row r="132" spans="1:20" ht="30.6" customHeight="1">
      <c r="A132" s="47">
        <f>'[1]S1 Maquette'!B132</f>
        <v>0</v>
      </c>
      <c r="B132" s="47">
        <f>'[1]S1 Maquette'!C132</f>
        <v>0</v>
      </c>
      <c r="C132" s="46">
        <f>'[1]S1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53"/>
    </row>
    <row r="133" spans="1:20" ht="30.6" customHeight="1">
      <c r="A133" s="47">
        <f>'[1]S1 Maquette'!B133</f>
        <v>0</v>
      </c>
      <c r="B133" s="47">
        <f>'[1]S1 Maquette'!C133</f>
        <v>0</v>
      </c>
      <c r="C133" s="46">
        <f>'[1]S1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53"/>
    </row>
    <row r="134" spans="1:20" ht="30.6" customHeight="1">
      <c r="A134" s="47">
        <f>'[1]S1 Maquette'!B134</f>
        <v>0</v>
      </c>
      <c r="B134" s="47">
        <f>'[1]S1 Maquette'!C134</f>
        <v>0</v>
      </c>
      <c r="C134" s="46">
        <f>'[1]S1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53"/>
    </row>
    <row r="135" spans="1:20" ht="30.6" customHeight="1">
      <c r="A135" s="47">
        <f>'[1]S1 Maquette'!B135</f>
        <v>0</v>
      </c>
      <c r="B135" s="47">
        <f>'[1]S1 Maquette'!C135</f>
        <v>0</v>
      </c>
      <c r="C135" s="46">
        <f>'[1]S1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53"/>
    </row>
    <row r="136" spans="1:20" ht="30.6" customHeight="1">
      <c r="A136" s="47">
        <f>'[1]S1 Maquette'!B136</f>
        <v>0</v>
      </c>
      <c r="B136" s="47">
        <f>'[1]S1 Maquette'!C136</f>
        <v>0</v>
      </c>
      <c r="C136" s="46">
        <f>'[1]S1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53"/>
    </row>
    <row r="137" spans="1:20" ht="30.6" customHeight="1">
      <c r="A137" s="47">
        <f>'[1]S1 Maquette'!B137</f>
        <v>0</v>
      </c>
      <c r="B137" s="47">
        <f>'[1]S1 Maquette'!C137</f>
        <v>0</v>
      </c>
      <c r="C137" s="46">
        <f>'[1]S1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53"/>
    </row>
    <row r="138" spans="1:20" ht="30.6" customHeight="1">
      <c r="A138" s="47">
        <f>'[1]S1 Maquette'!B138</f>
        <v>0</v>
      </c>
      <c r="B138" s="47">
        <f>'[1]S1 Maquette'!C138</f>
        <v>0</v>
      </c>
      <c r="C138" s="46">
        <f>'[1]S1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53"/>
    </row>
    <row r="139" spans="1:20" ht="30.6" customHeight="1">
      <c r="A139" s="47">
        <f>'[1]S1 Maquette'!B139</f>
        <v>0</v>
      </c>
      <c r="B139" s="47">
        <f>'[1]S1 Maquette'!C139</f>
        <v>0</v>
      </c>
      <c r="C139" s="46">
        <f>'[1]S1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53"/>
    </row>
    <row r="140" spans="1:20" ht="30.6" customHeight="1">
      <c r="A140" s="47">
        <f>'[1]S1 Maquette'!B140</f>
        <v>0</v>
      </c>
      <c r="B140" s="47">
        <f>'[1]S1 Maquette'!C140</f>
        <v>0</v>
      </c>
      <c r="C140" s="46">
        <f>'[1]S1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53"/>
    </row>
    <row r="141" spans="1:20" ht="30.6" customHeight="1">
      <c r="A141" s="47">
        <f>'[1]S1 Maquette'!B141</f>
        <v>0</v>
      </c>
      <c r="B141" s="47">
        <f>'[1]S1 Maquette'!C141</f>
        <v>0</v>
      </c>
      <c r="C141" s="46">
        <f>'[1]S1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53"/>
    </row>
    <row r="142" spans="1:20" ht="30.6" customHeight="1">
      <c r="A142" s="47">
        <f>'[1]S1 Maquette'!B142</f>
        <v>0</v>
      </c>
      <c r="B142" s="47">
        <f>'[1]S1 Maquette'!C142</f>
        <v>0</v>
      </c>
      <c r="C142" s="46">
        <f>'[1]S1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53"/>
    </row>
    <row r="143" spans="1:20" ht="30.6" customHeight="1">
      <c r="A143" s="47">
        <f>'[1]S1 Maquette'!B143</f>
        <v>0</v>
      </c>
      <c r="B143" s="47">
        <f>'[1]S1 Maquette'!C143</f>
        <v>0</v>
      </c>
      <c r="C143" s="46">
        <f>'[1]S1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53"/>
    </row>
    <row r="144" spans="1:20" ht="30.6" customHeight="1">
      <c r="A144" s="47">
        <f>'[1]S1 Maquette'!B144</f>
        <v>0</v>
      </c>
      <c r="B144" s="47">
        <f>'[1]S1 Maquette'!C144</f>
        <v>0</v>
      </c>
      <c r="C144" s="46">
        <f>'[1]S1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53"/>
    </row>
    <row r="145" spans="1:20" ht="30.6" customHeight="1">
      <c r="A145" s="47">
        <f>'[1]S1 Maquette'!B145</f>
        <v>0</v>
      </c>
      <c r="B145" s="47">
        <f>'[1]S1 Maquette'!C145</f>
        <v>0</v>
      </c>
      <c r="C145" s="46">
        <f>'[1]S1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53"/>
    </row>
    <row r="146" spans="1:20" ht="30.6" customHeight="1">
      <c r="A146" s="47">
        <f>'[1]S1 Maquette'!B146</f>
        <v>0</v>
      </c>
      <c r="B146" s="47">
        <f>'[1]S1 Maquette'!C146</f>
        <v>0</v>
      </c>
      <c r="C146" s="46">
        <f>'[1]S1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53"/>
    </row>
    <row r="147" spans="1:20" ht="30.6" customHeight="1">
      <c r="A147" s="47">
        <f>'[1]S1 Maquette'!B147</f>
        <v>0</v>
      </c>
      <c r="B147" s="47">
        <f>'[1]S1 Maquette'!C147</f>
        <v>0</v>
      </c>
      <c r="C147" s="46">
        <f>'[1]S1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53"/>
    </row>
    <row r="148" spans="1:20" ht="30.6" customHeight="1">
      <c r="A148" s="47">
        <f>'[1]S1 Maquette'!B148</f>
        <v>0</v>
      </c>
      <c r="B148" s="47">
        <f>'[1]S1 Maquette'!C148</f>
        <v>0</v>
      </c>
      <c r="C148" s="46">
        <f>'[1]S1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53"/>
    </row>
    <row r="149" spans="1:20" ht="30.6" customHeight="1">
      <c r="A149" s="47">
        <f>'[1]S1 Maquette'!B149</f>
        <v>0</v>
      </c>
      <c r="B149" s="47">
        <f>'[1]S1 Maquette'!C149</f>
        <v>0</v>
      </c>
      <c r="C149" s="46">
        <f>'[1]S1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53"/>
    </row>
    <row r="150" spans="1:20" ht="30.6" customHeight="1">
      <c r="A150" s="47">
        <f>'[1]S1 Maquette'!B150</f>
        <v>0</v>
      </c>
      <c r="B150" s="47">
        <f>'[1]S1 Maquette'!C150</f>
        <v>0</v>
      </c>
      <c r="C150" s="46">
        <f>'[1]S1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53"/>
    </row>
    <row r="151" spans="1:20" ht="30.6" customHeight="1">
      <c r="A151" s="47">
        <f>'[1]S1 Maquette'!B151</f>
        <v>0</v>
      </c>
      <c r="B151" s="47">
        <f>'[1]S1 Maquette'!C151</f>
        <v>0</v>
      </c>
      <c r="C151" s="46">
        <f>'[1]S1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53"/>
    </row>
    <row r="152" spans="1:20" ht="30.6" customHeight="1">
      <c r="A152" s="47">
        <f>'[1]S1 Maquette'!B152</f>
        <v>0</v>
      </c>
      <c r="B152" s="47">
        <f>'[1]S1 Maquette'!C152</f>
        <v>0</v>
      </c>
      <c r="C152" s="46">
        <f>'[1]S1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53"/>
    </row>
    <row r="153" spans="1:20" ht="30.6" customHeight="1">
      <c r="A153" s="47">
        <f>'[1]S1 Maquette'!B153</f>
        <v>0</v>
      </c>
      <c r="B153" s="47">
        <f>'[1]S1 Maquette'!C153</f>
        <v>0</v>
      </c>
      <c r="C153" s="46">
        <f>'[1]S1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53"/>
    </row>
    <row r="154" spans="1:20" ht="30.6" customHeight="1">
      <c r="A154" s="47">
        <f>'[1]S1 Maquette'!B154</f>
        <v>0</v>
      </c>
      <c r="B154" s="47">
        <f>'[1]S1 Maquette'!C154</f>
        <v>0</v>
      </c>
      <c r="C154" s="46">
        <f>'[1]S1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53"/>
    </row>
    <row r="155" spans="1:20" ht="30.6" customHeight="1">
      <c r="A155" s="47">
        <f>'[1]S1 Maquette'!B155</f>
        <v>0</v>
      </c>
      <c r="B155" s="47">
        <f>'[1]S1 Maquette'!C155</f>
        <v>0</v>
      </c>
      <c r="C155" s="46">
        <f>'[1]S1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53"/>
    </row>
    <row r="156" spans="1:20" ht="30.6" customHeight="1">
      <c r="A156" s="47">
        <f>'[1]S1 Maquette'!B156</f>
        <v>0</v>
      </c>
      <c r="B156" s="47">
        <f>'[1]S1 Maquette'!C156</f>
        <v>0</v>
      </c>
      <c r="C156" s="46">
        <f>'[1]S1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53"/>
    </row>
    <row r="157" spans="1:20" ht="30.6" customHeight="1">
      <c r="A157" s="47">
        <f>'[1]S1 Maquette'!B157</f>
        <v>0</v>
      </c>
      <c r="B157" s="47">
        <f>'[1]S1 Maquette'!C157</f>
        <v>0</v>
      </c>
      <c r="C157" s="46">
        <f>'[1]S1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53"/>
    </row>
    <row r="158" spans="1:20" ht="30.6" customHeight="1">
      <c r="A158" s="47">
        <f>'[1]S1 Maquette'!B158</f>
        <v>0</v>
      </c>
      <c r="B158" s="47">
        <f>'[1]S1 Maquette'!C158</f>
        <v>0</v>
      </c>
      <c r="C158" s="46">
        <f>'[1]S1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53"/>
    </row>
    <row r="159" spans="1:20" ht="30.6" customHeight="1">
      <c r="A159" s="47">
        <f>'[1]S1 Maquette'!B159</f>
        <v>0</v>
      </c>
      <c r="B159" s="47">
        <f>'[1]S1 Maquette'!C159</f>
        <v>0</v>
      </c>
      <c r="C159" s="46">
        <f>'[1]S1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53"/>
    </row>
    <row r="160" spans="1:20" ht="30.6" customHeight="1">
      <c r="A160" s="47">
        <f>'[1]S1 Maquette'!B160</f>
        <v>0</v>
      </c>
      <c r="B160" s="47">
        <f>'[1]S1 Maquette'!C160</f>
        <v>0</v>
      </c>
      <c r="C160" s="46">
        <f>'[1]S1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53"/>
    </row>
    <row r="161" spans="1:20" ht="30.6" customHeight="1">
      <c r="A161" s="47">
        <f>'[1]S1 Maquette'!B161</f>
        <v>0</v>
      </c>
      <c r="B161" s="47">
        <f>'[1]S1 Maquette'!C161</f>
        <v>0</v>
      </c>
      <c r="C161" s="46">
        <f>'[1]S1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53"/>
    </row>
    <row r="162" spans="1:20" ht="30.6" customHeight="1">
      <c r="A162" s="47">
        <f>'[1]S1 Maquette'!B162</f>
        <v>0</v>
      </c>
      <c r="B162" s="47">
        <f>'[1]S1 Maquette'!C162</f>
        <v>0</v>
      </c>
      <c r="C162" s="46">
        <f>'[1]S1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53"/>
    </row>
    <row r="163" spans="1:20" ht="30.6" customHeight="1">
      <c r="A163" s="47">
        <f>'[1]S1 Maquette'!B163</f>
        <v>0</v>
      </c>
      <c r="B163" s="47">
        <f>'[1]S1 Maquette'!C163</f>
        <v>0</v>
      </c>
      <c r="C163" s="46">
        <f>'[1]S1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53"/>
    </row>
    <row r="164" spans="1:20" ht="30.6" customHeight="1">
      <c r="A164" s="47">
        <f>'[1]S1 Maquette'!B164</f>
        <v>0</v>
      </c>
      <c r="B164" s="47">
        <f>'[1]S1 Maquette'!C164</f>
        <v>0</v>
      </c>
      <c r="C164" s="46">
        <f>'[1]S1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53"/>
    </row>
    <row r="165" spans="1:20" ht="30.6" customHeight="1">
      <c r="A165" s="47">
        <f>'[1]S1 Maquette'!B165</f>
        <v>0</v>
      </c>
      <c r="B165" s="47">
        <f>'[1]S1 Maquette'!C165</f>
        <v>0</v>
      </c>
      <c r="C165" s="46">
        <f>'[1]S1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53"/>
    </row>
    <row r="166" spans="1:20" ht="30.6" customHeight="1">
      <c r="A166" s="47">
        <f>'[1]S1 Maquette'!B166</f>
        <v>0</v>
      </c>
      <c r="B166" s="47">
        <f>'[1]S1 Maquette'!C166</f>
        <v>0</v>
      </c>
      <c r="C166" s="46">
        <f>'[1]S1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53"/>
    </row>
    <row r="167" spans="1:20" ht="30.6" customHeight="1">
      <c r="A167" s="47">
        <f>'[1]S1 Maquette'!B167</f>
        <v>0</v>
      </c>
      <c r="B167" s="47">
        <f>'[1]S1 Maquette'!C167</f>
        <v>0</v>
      </c>
      <c r="C167" s="46">
        <f>'[1]S1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53"/>
    </row>
    <row r="168" spans="1:20" ht="30.6" customHeight="1">
      <c r="A168" s="47">
        <f>'[1]S1 Maquette'!B168</f>
        <v>0</v>
      </c>
      <c r="B168" s="47">
        <f>'[1]S1 Maquette'!C168</f>
        <v>0</v>
      </c>
      <c r="C168" s="46">
        <f>'[1]S1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53"/>
    </row>
    <row r="169" spans="1:20" ht="30.6" customHeight="1">
      <c r="A169" s="47">
        <f>'[1]S1 Maquette'!B169</f>
        <v>0</v>
      </c>
      <c r="B169" s="47">
        <f>'[1]S1 Maquette'!C169</f>
        <v>0</v>
      </c>
      <c r="C169" s="46">
        <f>'[1]S1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53"/>
    </row>
    <row r="170" spans="1:20" ht="30.6" customHeight="1">
      <c r="A170" s="47">
        <f>'[1]S1 Maquette'!B170</f>
        <v>0</v>
      </c>
      <c r="B170" s="47">
        <f>'[1]S1 Maquette'!C170</f>
        <v>0</v>
      </c>
      <c r="C170" s="46">
        <f>'[1]S1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53"/>
    </row>
    <row r="171" spans="1:20" ht="30.6" customHeight="1">
      <c r="A171" s="47">
        <f>'[1]S1 Maquette'!B171</f>
        <v>0</v>
      </c>
      <c r="B171" s="47">
        <f>'[1]S1 Maquette'!C171</f>
        <v>0</v>
      </c>
      <c r="C171" s="46">
        <f>'[1]S1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53"/>
    </row>
    <row r="172" spans="1:20" ht="30.6" customHeight="1">
      <c r="A172" s="47">
        <f>'[1]S1 Maquette'!B172</f>
        <v>0</v>
      </c>
      <c r="B172" s="47">
        <f>'[1]S1 Maquette'!C172</f>
        <v>0</v>
      </c>
      <c r="C172" s="46">
        <f>'[1]S1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53"/>
    </row>
    <row r="173" spans="1:20" ht="30.6" customHeight="1">
      <c r="A173" s="47">
        <f>'[1]S1 Maquette'!B173</f>
        <v>0</v>
      </c>
      <c r="B173" s="47">
        <f>'[1]S1 Maquette'!C173</f>
        <v>0</v>
      </c>
      <c r="C173" s="46">
        <f>'[1]S1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53"/>
    </row>
    <row r="174" spans="1:20" ht="30.6" customHeight="1">
      <c r="A174" s="47">
        <f>'[1]S1 Maquette'!B174</f>
        <v>0</v>
      </c>
      <c r="B174" s="47">
        <f>'[1]S1 Maquette'!C174</f>
        <v>0</v>
      </c>
      <c r="C174" s="46">
        <f>'[1]S1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53"/>
    </row>
    <row r="175" spans="1:20" ht="30.6" customHeight="1">
      <c r="A175" s="47">
        <f>'[1]S1 Maquette'!B175</f>
        <v>0</v>
      </c>
      <c r="B175" s="47">
        <f>'[1]S1 Maquette'!C175</f>
        <v>0</v>
      </c>
      <c r="C175" s="46">
        <f>'[1]S1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53"/>
    </row>
    <row r="176" spans="1:20" ht="30.6" customHeight="1">
      <c r="A176" s="47">
        <f>'[1]S1 Maquette'!B176</f>
        <v>0</v>
      </c>
      <c r="B176" s="47">
        <f>'[1]S1 Maquette'!C176</f>
        <v>0</v>
      </c>
      <c r="C176" s="46">
        <f>'[1]S1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53"/>
    </row>
    <row r="177" spans="1:20" ht="30.6" customHeight="1">
      <c r="A177" s="47">
        <f>'[1]S1 Maquette'!B177</f>
        <v>0</v>
      </c>
      <c r="B177" s="47">
        <f>'[1]S1 Maquette'!C177</f>
        <v>0</v>
      </c>
      <c r="C177" s="46">
        <f>'[1]S1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53"/>
    </row>
    <row r="178" spans="1:20" ht="30.6" customHeight="1">
      <c r="A178" s="47">
        <f>'[1]S1 Maquette'!B178</f>
        <v>0</v>
      </c>
      <c r="B178" s="47">
        <f>'[1]S1 Maquette'!C178</f>
        <v>0</v>
      </c>
      <c r="C178" s="46">
        <f>'[1]S1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53"/>
    </row>
    <row r="179" spans="1:20" ht="30.6" customHeight="1">
      <c r="A179" s="47">
        <f>'[1]S1 Maquette'!B179</f>
        <v>0</v>
      </c>
      <c r="B179" s="47">
        <f>'[1]S1 Maquette'!C179</f>
        <v>0</v>
      </c>
      <c r="C179" s="46">
        <f>'[1]S1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53"/>
    </row>
    <row r="180" spans="1:20" ht="30.6" customHeight="1">
      <c r="A180" s="47">
        <f>'[1]S1 Maquette'!B180</f>
        <v>0</v>
      </c>
      <c r="B180" s="47">
        <f>'[1]S1 Maquette'!C180</f>
        <v>0</v>
      </c>
      <c r="C180" s="46">
        <f>'[1]S1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53"/>
    </row>
    <row r="181" spans="1:20" ht="30.6" customHeight="1">
      <c r="A181" s="47">
        <f>'[1]S1 Maquette'!B181</f>
        <v>0</v>
      </c>
      <c r="B181" s="47">
        <f>'[1]S1 Maquette'!C181</f>
        <v>0</v>
      </c>
      <c r="C181" s="46">
        <f>'[1]S1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53"/>
    </row>
    <row r="182" spans="1:20" ht="30.6" customHeight="1">
      <c r="A182" s="47">
        <f>'[1]S1 Maquette'!B182</f>
        <v>0</v>
      </c>
      <c r="B182" s="47">
        <f>'[1]S1 Maquette'!C182</f>
        <v>0</v>
      </c>
      <c r="C182" s="46">
        <f>'[1]S1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53"/>
    </row>
    <row r="183" spans="1:20" ht="30.6" customHeight="1">
      <c r="A183" s="47">
        <f>'[1]S1 Maquette'!B183</f>
        <v>0</v>
      </c>
      <c r="B183" s="47">
        <f>'[1]S1 Maquette'!C183</f>
        <v>0</v>
      </c>
      <c r="C183" s="46">
        <f>'[1]S1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53"/>
    </row>
    <row r="184" spans="1:20" ht="30.6" customHeight="1">
      <c r="A184" s="47">
        <f>'[1]S1 Maquette'!B184</f>
        <v>0</v>
      </c>
      <c r="B184" s="47">
        <f>'[1]S1 Maquette'!C184</f>
        <v>0</v>
      </c>
      <c r="C184" s="46">
        <f>'[1]S1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53"/>
    </row>
    <row r="185" spans="1:20" ht="30.6" customHeight="1">
      <c r="A185" s="47">
        <f>'[1]S1 Maquette'!B185</f>
        <v>0</v>
      </c>
      <c r="B185" s="47">
        <f>'[1]S1 Maquette'!C185</f>
        <v>0</v>
      </c>
      <c r="C185" s="46">
        <f>'[1]S1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53"/>
    </row>
    <row r="186" spans="1:20" ht="30.6" customHeight="1">
      <c r="A186" s="47">
        <f>'[1]S1 Maquette'!B186</f>
        <v>0</v>
      </c>
      <c r="B186" s="47">
        <f>'[1]S1 Maquette'!C186</f>
        <v>0</v>
      </c>
      <c r="C186" s="46">
        <f>'[1]S1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53"/>
    </row>
    <row r="187" spans="1:20" ht="30.6" customHeight="1">
      <c r="A187" s="47">
        <f>'[1]S1 Maquette'!B187</f>
        <v>0</v>
      </c>
      <c r="B187" s="47">
        <f>'[1]S1 Maquette'!C187</f>
        <v>0</v>
      </c>
      <c r="C187" s="46">
        <f>'[1]S1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53"/>
    </row>
    <row r="188" spans="1:20" ht="30.6" customHeight="1">
      <c r="A188" s="47">
        <f>'[1]S1 Maquette'!B188</f>
        <v>0</v>
      </c>
      <c r="B188" s="47">
        <f>'[1]S1 Maquette'!C188</f>
        <v>0</v>
      </c>
      <c r="C188" s="46">
        <f>'[1]S1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53"/>
    </row>
    <row r="189" spans="1:20" ht="30.6" customHeight="1">
      <c r="A189" s="47">
        <f>'[1]S1 Maquette'!B189</f>
        <v>0</v>
      </c>
      <c r="B189" s="47">
        <f>'[1]S1 Maquette'!C189</f>
        <v>0</v>
      </c>
      <c r="C189" s="46">
        <f>'[1]S1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53"/>
    </row>
    <row r="190" spans="1:20" ht="30.6" customHeight="1">
      <c r="A190" s="47">
        <f>'[1]S1 Maquette'!B190</f>
        <v>0</v>
      </c>
      <c r="B190" s="47">
        <f>'[1]S1 Maquette'!C190</f>
        <v>0</v>
      </c>
      <c r="C190" s="46">
        <f>'[1]S1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53"/>
    </row>
    <row r="191" spans="1:20" ht="30.6" customHeight="1">
      <c r="A191" s="47">
        <f>'[1]S1 Maquette'!B191</f>
        <v>0</v>
      </c>
      <c r="B191" s="47">
        <f>'[1]S1 Maquette'!C191</f>
        <v>0</v>
      </c>
      <c r="C191" s="46">
        <f>'[1]S1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53"/>
    </row>
    <row r="192" spans="1:20" ht="30.6" customHeight="1">
      <c r="A192" s="47">
        <f>'[1]S1 Maquette'!B192</f>
        <v>0</v>
      </c>
      <c r="B192" s="47">
        <f>'[1]S1 Maquette'!C192</f>
        <v>0</v>
      </c>
      <c r="C192" s="46">
        <f>'[1]S1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53"/>
    </row>
    <row r="193" spans="1:20" ht="30.6" customHeight="1">
      <c r="A193" s="47">
        <f>'[1]S1 Maquette'!B193</f>
        <v>0</v>
      </c>
      <c r="B193" s="47">
        <f>'[1]S1 Maquette'!C193</f>
        <v>0</v>
      </c>
      <c r="C193" s="46">
        <f>'[1]S1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53"/>
    </row>
    <row r="194" spans="1:20" ht="30.6" customHeight="1">
      <c r="A194" s="47">
        <f>'[1]S1 Maquette'!B194</f>
        <v>0</v>
      </c>
      <c r="B194" s="47">
        <f>'[1]S1 Maquette'!C194</f>
        <v>0</v>
      </c>
      <c r="C194" s="46">
        <f>'[1]S1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53"/>
    </row>
    <row r="195" spans="1:20" ht="30.6" customHeight="1">
      <c r="A195" s="47">
        <f>'[1]S1 Maquette'!B195</f>
        <v>0</v>
      </c>
      <c r="B195" s="47">
        <f>'[1]S1 Maquette'!C195</f>
        <v>0</v>
      </c>
      <c r="C195" s="46">
        <f>'[1]S1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53"/>
    </row>
    <row r="196" spans="1:20" ht="30.6" customHeight="1">
      <c r="A196" s="47">
        <f>'[1]S1 Maquette'!B196</f>
        <v>0</v>
      </c>
      <c r="B196" s="47">
        <f>'[1]S1 Maquette'!C196</f>
        <v>0</v>
      </c>
      <c r="C196" s="46">
        <f>'[1]S1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53"/>
    </row>
    <row r="197" spans="1:20" ht="30.6" customHeight="1">
      <c r="A197" s="47">
        <f>'[1]S1 Maquette'!B197</f>
        <v>0</v>
      </c>
      <c r="B197" s="47">
        <f>'[1]S1 Maquette'!C197</f>
        <v>0</v>
      </c>
      <c r="C197" s="46">
        <f>'[1]S1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53"/>
    </row>
    <row r="198" spans="1:20" ht="30.6" customHeight="1">
      <c r="A198" s="47">
        <f>'[1]S1 Maquette'!B198</f>
        <v>0</v>
      </c>
      <c r="B198" s="47">
        <f>'[1]S1 Maquette'!C198</f>
        <v>0</v>
      </c>
      <c r="C198" s="46">
        <f>'[1]S1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53"/>
    </row>
    <row r="199" spans="1:20" ht="30.6" customHeight="1">
      <c r="A199" s="47">
        <f>'[1]S1 Maquette'!B199</f>
        <v>0</v>
      </c>
      <c r="B199" s="47">
        <f>'[1]S1 Maquette'!C199</f>
        <v>0</v>
      </c>
      <c r="C199" s="46">
        <f>'[1]S1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53"/>
    </row>
    <row r="200" spans="1:20" ht="30.6" customHeight="1">
      <c r="A200" s="47">
        <f>'[1]S1 Maquette'!B200</f>
        <v>0</v>
      </c>
      <c r="B200" s="47">
        <f>'[1]S1 Maquette'!C200</f>
        <v>0</v>
      </c>
      <c r="C200" s="46">
        <f>'[1]S1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53"/>
    </row>
    <row r="201" spans="1:20" ht="30.6" customHeight="1">
      <c r="A201" s="47">
        <f>'[1]S1 Maquette'!B201</f>
        <v>0</v>
      </c>
      <c r="B201" s="47">
        <f>'[1]S1 Maquette'!C201</f>
        <v>0</v>
      </c>
      <c r="C201" s="46">
        <f>'[1]S1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53"/>
    </row>
    <row r="202" spans="1:20" ht="30.6" customHeight="1">
      <c r="A202" s="47">
        <f>'[1]S1 Maquette'!B202</f>
        <v>0</v>
      </c>
      <c r="B202" s="47">
        <f>'[1]S1 Maquette'!C202</f>
        <v>0</v>
      </c>
      <c r="C202" s="46">
        <f>'[1]S1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53"/>
    </row>
    <row r="203" spans="1:20" ht="30.6" customHeight="1">
      <c r="A203" s="47">
        <f>'[1]S1 Maquette'!B203</f>
        <v>0</v>
      </c>
      <c r="B203" s="47">
        <f>'[1]S1 Maquette'!C203</f>
        <v>0</v>
      </c>
      <c r="C203" s="46">
        <f>'[1]S1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53"/>
    </row>
    <row r="204" spans="1:20" ht="30.6" customHeight="1">
      <c r="A204" s="47">
        <f>'[1]S1 Maquette'!B204</f>
        <v>0</v>
      </c>
      <c r="B204" s="47">
        <f>'[1]S1 Maquette'!C204</f>
        <v>0</v>
      </c>
      <c r="C204" s="46">
        <f>'[1]S1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53"/>
    </row>
    <row r="205" spans="1:20" ht="30.6" customHeight="1">
      <c r="A205" s="47">
        <f>'[1]S1 Maquette'!B205</f>
        <v>0</v>
      </c>
      <c r="B205" s="47">
        <f>'[1]S1 Maquette'!C205</f>
        <v>0</v>
      </c>
      <c r="C205" s="46">
        <f>'[1]S1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53"/>
    </row>
    <row r="206" spans="1:20" ht="30.6" customHeight="1">
      <c r="A206" s="47">
        <f>'[1]S1 Maquette'!B206</f>
        <v>0</v>
      </c>
      <c r="B206" s="47">
        <f>'[1]S1 Maquette'!C206</f>
        <v>0</v>
      </c>
      <c r="C206" s="46">
        <f>'[1]S1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53"/>
    </row>
    <row r="207" spans="1:20" ht="30.6" customHeight="1">
      <c r="A207" s="47">
        <f>'[1]S1 Maquette'!B207</f>
        <v>0</v>
      </c>
      <c r="B207" s="47">
        <f>'[1]S1 Maquette'!C207</f>
        <v>0</v>
      </c>
      <c r="C207" s="46">
        <f>'[1]S1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53"/>
    </row>
    <row r="208" spans="1:20" ht="30.6" customHeight="1">
      <c r="A208" s="47">
        <f>'[1]S1 Maquette'!B208</f>
        <v>0</v>
      </c>
      <c r="B208" s="47">
        <f>'[1]S1 Maquette'!C208</f>
        <v>0</v>
      </c>
      <c r="C208" s="46">
        <f>'[1]S1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53"/>
    </row>
    <row r="209" spans="1:20" ht="30.6" customHeight="1">
      <c r="A209" s="47">
        <f>'[1]S1 Maquette'!B209</f>
        <v>0</v>
      </c>
      <c r="B209" s="47">
        <f>'[1]S1 Maquette'!C209</f>
        <v>0</v>
      </c>
      <c r="C209" s="46">
        <f>'[1]S1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53"/>
    </row>
    <row r="210" spans="1:20" ht="30.6" customHeight="1">
      <c r="A210" s="47">
        <f>'[1]S1 Maquette'!B210</f>
        <v>0</v>
      </c>
      <c r="B210" s="47">
        <f>'[1]S1 Maquette'!C210</f>
        <v>0</v>
      </c>
      <c r="C210" s="46">
        <f>'[1]S1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53"/>
    </row>
    <row r="211" spans="1:20" ht="30.6" customHeight="1">
      <c r="A211" s="47">
        <f>'[1]S1 Maquette'!B211</f>
        <v>0</v>
      </c>
      <c r="B211" s="47">
        <f>'[1]S1 Maquette'!C211</f>
        <v>0</v>
      </c>
      <c r="C211" s="46">
        <f>'[1]S1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53"/>
    </row>
    <row r="212" spans="1:20" ht="30.6" customHeight="1">
      <c r="A212" s="47">
        <f>'[1]S1 Maquette'!B212</f>
        <v>0</v>
      </c>
      <c r="B212" s="47">
        <f>'[1]S1 Maquette'!C212</f>
        <v>0</v>
      </c>
      <c r="C212" s="46">
        <f>'[1]S1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53"/>
    </row>
    <row r="213" spans="1:20" ht="30.6" customHeight="1">
      <c r="A213" s="47">
        <f>'[1]S1 Maquette'!B213</f>
        <v>0</v>
      </c>
      <c r="B213" s="47">
        <f>'[1]S1 Maquette'!C213</f>
        <v>0</v>
      </c>
      <c r="C213" s="46">
        <f>'[1]S1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53"/>
    </row>
    <row r="214" spans="1:20" ht="30.6" customHeight="1">
      <c r="A214" s="47">
        <f>'[1]S1 Maquette'!B214</f>
        <v>0</v>
      </c>
      <c r="B214" s="47">
        <f>'[1]S1 Maquette'!C214</f>
        <v>0</v>
      </c>
      <c r="C214" s="46">
        <f>'[1]S1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53"/>
    </row>
    <row r="215" spans="1:20" ht="30.6" customHeight="1">
      <c r="A215" s="47">
        <f>'[1]S1 Maquette'!B215</f>
        <v>0</v>
      </c>
      <c r="B215" s="47">
        <f>'[1]S1 Maquette'!C215</f>
        <v>0</v>
      </c>
      <c r="C215" s="46">
        <f>'[1]S1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53"/>
    </row>
    <row r="216" spans="1:20" ht="30.6" customHeight="1">
      <c r="A216" s="47">
        <f>'[1]S1 Maquette'!B216</f>
        <v>0</v>
      </c>
      <c r="B216" s="47">
        <f>'[1]S1 Maquette'!C216</f>
        <v>0</v>
      </c>
      <c r="C216" s="46">
        <f>'[1]S1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53"/>
    </row>
    <row r="217" spans="1:20" ht="30.6" customHeight="1">
      <c r="A217" s="47">
        <f>'[1]S1 Maquette'!B217</f>
        <v>0</v>
      </c>
      <c r="B217" s="47">
        <f>'[1]S1 Maquette'!C217</f>
        <v>0</v>
      </c>
      <c r="C217" s="46">
        <f>'[1]S1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53"/>
    </row>
    <row r="218" spans="1:20" ht="30.6" customHeight="1">
      <c r="A218" s="47">
        <f>'[1]S1 Maquette'!B218</f>
        <v>0</v>
      </c>
      <c r="B218" s="47">
        <f>'[1]S1 Maquette'!C218</f>
        <v>0</v>
      </c>
      <c r="C218" s="46">
        <f>'[1]S1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53"/>
    </row>
    <row r="219" spans="1:20" ht="30.6" customHeight="1">
      <c r="A219" s="47">
        <f>'[1]S1 Maquette'!B219</f>
        <v>0</v>
      </c>
      <c r="B219" s="47">
        <f>'[1]S1 Maquette'!C219</f>
        <v>0</v>
      </c>
      <c r="C219" s="46">
        <f>'[1]S1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53"/>
    </row>
    <row r="220" spans="1:20" ht="30.6" customHeight="1">
      <c r="A220" s="47">
        <f>'[1]S1 Maquette'!B220</f>
        <v>0</v>
      </c>
      <c r="B220" s="47">
        <f>'[1]S1 Maquette'!C220</f>
        <v>0</v>
      </c>
      <c r="C220" s="46">
        <f>'[1]S1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53"/>
    </row>
    <row r="221" spans="1:20" ht="30.6" customHeight="1">
      <c r="A221" s="47">
        <f>'[1]S1 Maquette'!B221</f>
        <v>0</v>
      </c>
      <c r="B221" s="47">
        <f>'[1]S1 Maquette'!C221</f>
        <v>0</v>
      </c>
      <c r="C221" s="46">
        <f>'[1]S1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53"/>
    </row>
    <row r="222" spans="1:20" ht="30.6" customHeight="1">
      <c r="A222" s="47">
        <f>'[1]S1 Maquette'!B222</f>
        <v>0</v>
      </c>
      <c r="B222" s="47">
        <f>'[1]S1 Maquette'!C222</f>
        <v>0</v>
      </c>
      <c r="C222" s="46">
        <f>'[1]S1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53"/>
    </row>
    <row r="223" spans="1:20" ht="30.6" customHeight="1">
      <c r="A223" s="47">
        <f>'[1]S1 Maquette'!B223</f>
        <v>0</v>
      </c>
      <c r="B223" s="47">
        <f>'[1]S1 Maquette'!C223</f>
        <v>0</v>
      </c>
      <c r="C223" s="46">
        <f>'[1]S1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53"/>
    </row>
    <row r="224" spans="1:20" ht="30.6" customHeight="1">
      <c r="A224" s="47">
        <f>'[1]S1 Maquette'!B224</f>
        <v>0</v>
      </c>
      <c r="B224" s="47">
        <f>'[1]S1 Maquette'!C224</f>
        <v>0</v>
      </c>
      <c r="C224" s="46">
        <f>'[1]S1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53"/>
    </row>
    <row r="225" spans="1:20" ht="30.6" customHeight="1">
      <c r="A225" s="47">
        <f>'[1]S1 Maquette'!B225</f>
        <v>0</v>
      </c>
      <c r="B225" s="47">
        <f>'[1]S1 Maquette'!C225</f>
        <v>0</v>
      </c>
      <c r="C225" s="46">
        <f>'[1]S1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53"/>
    </row>
    <row r="226" spans="1:20" ht="30.6" customHeight="1">
      <c r="A226" s="47">
        <f>'[1]S1 Maquette'!B226</f>
        <v>0</v>
      </c>
      <c r="B226" s="47">
        <f>'[1]S1 Maquette'!C226</f>
        <v>0</v>
      </c>
      <c r="C226" s="46">
        <f>'[1]S1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53"/>
    </row>
    <row r="227" spans="1:20" ht="30.6" customHeight="1">
      <c r="A227" s="47">
        <f>'[1]S1 Maquette'!B227</f>
        <v>0</v>
      </c>
      <c r="B227" s="47">
        <f>'[1]S1 Maquette'!C227</f>
        <v>0</v>
      </c>
      <c r="C227" s="46">
        <f>'[1]S1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53"/>
    </row>
    <row r="228" spans="1:20" ht="30.6" customHeight="1">
      <c r="A228" s="47">
        <f>'[1]S1 Maquette'!B228</f>
        <v>0</v>
      </c>
      <c r="B228" s="47">
        <f>'[1]S1 Maquette'!C228</f>
        <v>0</v>
      </c>
      <c r="C228" s="46">
        <f>'[1]S1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53"/>
    </row>
    <row r="229" spans="1:20" ht="30.6" customHeight="1">
      <c r="A229" s="47">
        <f>'[1]S1 Maquette'!B229</f>
        <v>0</v>
      </c>
      <c r="B229" s="47">
        <f>'[1]S1 Maquette'!C229</f>
        <v>0</v>
      </c>
      <c r="C229" s="46">
        <f>'[1]S1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53"/>
    </row>
    <row r="230" spans="1:20" ht="30.6" customHeight="1">
      <c r="A230" s="47">
        <f>'[1]S1 Maquette'!B230</f>
        <v>0</v>
      </c>
      <c r="B230" s="47">
        <f>'[1]S1 Maquette'!C230</f>
        <v>0</v>
      </c>
      <c r="C230" s="46">
        <f>'[1]S1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53"/>
    </row>
    <row r="231" spans="1:20" ht="30.6" customHeight="1">
      <c r="A231" s="47">
        <f>'[1]S1 Maquette'!B231</f>
        <v>0</v>
      </c>
      <c r="B231" s="47">
        <f>'[1]S1 Maquette'!C231</f>
        <v>0</v>
      </c>
      <c r="C231" s="46">
        <f>'[1]S1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53"/>
    </row>
    <row r="232" spans="1:20" ht="30.6" customHeight="1">
      <c r="A232" s="47">
        <f>'[1]S1 Maquette'!B232</f>
        <v>0</v>
      </c>
      <c r="B232" s="47">
        <f>'[1]S1 Maquette'!C232</f>
        <v>0</v>
      </c>
      <c r="C232" s="46">
        <f>'[1]S1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53"/>
    </row>
    <row r="233" spans="1:20" ht="30.6" customHeight="1">
      <c r="A233" s="47">
        <f>'[1]S1 Maquette'!B233</f>
        <v>0</v>
      </c>
      <c r="B233" s="47">
        <f>'[1]S1 Maquette'!C233</f>
        <v>0</v>
      </c>
      <c r="C233" s="46">
        <f>'[1]S1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53"/>
    </row>
    <row r="234" spans="1:20" ht="30.6" customHeight="1">
      <c r="A234" s="47">
        <f>'[1]S1 Maquette'!B234</f>
        <v>0</v>
      </c>
      <c r="B234" s="47">
        <f>'[1]S1 Maquette'!C234</f>
        <v>0</v>
      </c>
      <c r="C234" s="46">
        <f>'[1]S1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53"/>
    </row>
    <row r="235" spans="1:20" ht="30.6" customHeight="1">
      <c r="A235" s="47">
        <f>'[1]S1 Maquette'!B235</f>
        <v>0</v>
      </c>
      <c r="B235" s="47">
        <f>'[1]S1 Maquette'!C235</f>
        <v>0</v>
      </c>
      <c r="C235" s="46">
        <f>'[1]S1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53"/>
    </row>
    <row r="236" spans="1:20" ht="30.6" customHeight="1">
      <c r="A236" s="47">
        <f>'[1]S1 Maquette'!B236</f>
        <v>0</v>
      </c>
      <c r="B236" s="47">
        <f>'[1]S1 Maquette'!C236</f>
        <v>0</v>
      </c>
      <c r="C236" s="46">
        <f>'[1]S1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53"/>
    </row>
    <row r="237" spans="1:20" ht="30.6" customHeight="1">
      <c r="A237" s="47">
        <f>'[1]S1 Maquette'!B237</f>
        <v>0</v>
      </c>
      <c r="B237" s="47">
        <f>'[1]S1 Maquette'!C237</f>
        <v>0</v>
      </c>
      <c r="C237" s="46">
        <f>'[1]S1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53"/>
    </row>
    <row r="238" spans="1:20" ht="30.6" customHeight="1">
      <c r="A238" s="47">
        <f>'[1]S1 Maquette'!B238</f>
        <v>0</v>
      </c>
      <c r="B238" s="47">
        <f>'[1]S1 Maquette'!C238</f>
        <v>0</v>
      </c>
      <c r="C238" s="46">
        <f>'[1]S1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53"/>
    </row>
    <row r="239" spans="1:20" ht="30.6" customHeight="1">
      <c r="A239" s="47">
        <f>'[1]S1 Maquette'!B239</f>
        <v>0</v>
      </c>
      <c r="B239" s="47">
        <f>'[1]S1 Maquette'!C239</f>
        <v>0</v>
      </c>
      <c r="C239" s="46">
        <f>'[1]S1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53"/>
    </row>
    <row r="240" spans="1:20" ht="30.6" customHeight="1">
      <c r="A240" s="47">
        <f>'[1]S1 Maquette'!B240</f>
        <v>0</v>
      </c>
      <c r="B240" s="47">
        <f>'[1]S1 Maquette'!C240</f>
        <v>0</v>
      </c>
      <c r="C240" s="46">
        <f>'[1]S1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53"/>
    </row>
    <row r="241" spans="1:20" ht="30.6" customHeight="1">
      <c r="A241" s="47">
        <f>'[1]S1 Maquette'!B241</f>
        <v>0</v>
      </c>
      <c r="B241" s="47">
        <f>'[1]S1 Maquette'!C241</f>
        <v>0</v>
      </c>
      <c r="C241" s="46">
        <f>'[1]S1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53"/>
    </row>
    <row r="242" spans="1:20" ht="30.6" customHeight="1">
      <c r="A242" s="47">
        <f>'[1]S1 Maquette'!B242</f>
        <v>0</v>
      </c>
      <c r="B242" s="47">
        <f>'[1]S1 Maquette'!C242</f>
        <v>0</v>
      </c>
      <c r="C242" s="46">
        <f>'[1]S1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53"/>
    </row>
    <row r="243" spans="1:20" ht="30.6" customHeight="1">
      <c r="A243" s="47">
        <f>'[1]S1 Maquette'!B243</f>
        <v>0</v>
      </c>
      <c r="B243" s="47">
        <f>'[1]S1 Maquette'!C243</f>
        <v>0</v>
      </c>
      <c r="C243" s="46">
        <f>'[1]S1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53"/>
    </row>
    <row r="244" spans="1:20" ht="30.6" customHeight="1">
      <c r="A244" s="47">
        <f>'[1]S1 Maquette'!B244</f>
        <v>0</v>
      </c>
      <c r="B244" s="47">
        <f>'[1]S1 Maquette'!C244</f>
        <v>0</v>
      </c>
      <c r="C244" s="46">
        <f>'[1]S1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53"/>
    </row>
    <row r="245" spans="1:20" ht="30.6" customHeight="1">
      <c r="A245" s="47">
        <f>'[1]S1 Maquette'!B245</f>
        <v>0</v>
      </c>
      <c r="B245" s="47">
        <f>'[1]S1 Maquette'!C245</f>
        <v>0</v>
      </c>
      <c r="C245" s="46">
        <f>'[1]S1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53"/>
    </row>
    <row r="246" spans="1:20" ht="30.6" customHeight="1">
      <c r="A246" s="47">
        <f>'[1]S1 Maquette'!B246</f>
        <v>0</v>
      </c>
      <c r="B246" s="47">
        <f>'[1]S1 Maquette'!C246</f>
        <v>0</v>
      </c>
      <c r="C246" s="46">
        <f>'[1]S1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53"/>
    </row>
    <row r="247" spans="1:20" ht="30.6" customHeight="1">
      <c r="A247" s="47">
        <f>'[1]S1 Maquette'!B247</f>
        <v>0</v>
      </c>
      <c r="B247" s="47">
        <f>'[1]S1 Maquette'!C247</f>
        <v>0</v>
      </c>
      <c r="C247" s="46">
        <f>'[1]S1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53"/>
    </row>
    <row r="248" spans="1:20" ht="30.6" customHeight="1">
      <c r="A248" s="47">
        <f>'[1]S1 Maquette'!B248</f>
        <v>0</v>
      </c>
      <c r="B248" s="47">
        <f>'[1]S1 Maquette'!C248</f>
        <v>0</v>
      </c>
      <c r="C248" s="46">
        <f>'[1]S1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53"/>
    </row>
    <row r="249" spans="1:20" ht="30.6" customHeight="1">
      <c r="A249" s="47">
        <f>'[1]S1 Maquette'!B249</f>
        <v>0</v>
      </c>
      <c r="B249" s="47">
        <f>'[1]S1 Maquette'!C249</f>
        <v>0</v>
      </c>
      <c r="C249" s="46">
        <f>'[1]S1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53"/>
    </row>
    <row r="250" spans="1:20" ht="30.6" customHeight="1">
      <c r="A250" s="47">
        <f>'[1]S1 Maquette'!B250</f>
        <v>0</v>
      </c>
      <c r="B250" s="47">
        <f>'[1]S1 Maquette'!C250</f>
        <v>0</v>
      </c>
      <c r="C250" s="46">
        <f>'[1]S1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53"/>
    </row>
    <row r="251" spans="1:20" ht="30.6" customHeight="1">
      <c r="A251" s="47">
        <f>'[1]S1 Maquette'!B251</f>
        <v>0</v>
      </c>
      <c r="B251" s="47">
        <f>'[1]S1 Maquette'!C251</f>
        <v>0</v>
      </c>
      <c r="C251" s="46">
        <f>'[1]S1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53"/>
    </row>
    <row r="252" spans="1:20" ht="30.6" customHeight="1">
      <c r="A252" s="47">
        <f>'[1]S1 Maquette'!B252</f>
        <v>0</v>
      </c>
      <c r="B252" s="47">
        <f>'[1]S1 Maquette'!C252</f>
        <v>0</v>
      </c>
      <c r="C252" s="46">
        <f>'[1]S1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53"/>
    </row>
    <row r="253" spans="1:20" ht="30.6" customHeight="1">
      <c r="A253" s="47">
        <f>'[1]S1 Maquette'!B253</f>
        <v>0</v>
      </c>
      <c r="B253" s="47">
        <f>'[1]S1 Maquette'!C253</f>
        <v>0</v>
      </c>
      <c r="C253" s="46">
        <f>'[1]S1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53"/>
    </row>
    <row r="254" spans="1:20" ht="30.6" customHeight="1">
      <c r="A254" s="47">
        <f>'[1]S1 Maquette'!B254</f>
        <v>0</v>
      </c>
      <c r="B254" s="47">
        <f>'[1]S1 Maquette'!C254</f>
        <v>0</v>
      </c>
      <c r="C254" s="46">
        <f>'[1]S1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53"/>
    </row>
    <row r="255" spans="1:20" ht="30.6" customHeight="1">
      <c r="A255" s="47">
        <f>'[1]S1 Maquette'!B255</f>
        <v>0</v>
      </c>
      <c r="B255" s="47">
        <f>'[1]S1 Maquette'!C255</f>
        <v>0</v>
      </c>
      <c r="C255" s="46">
        <f>'[1]S1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53"/>
    </row>
    <row r="256" spans="1:20" ht="30.6" customHeight="1">
      <c r="A256" s="47">
        <f>'[1]S1 Maquette'!B256</f>
        <v>0</v>
      </c>
      <c r="B256" s="47">
        <f>'[1]S1 Maquette'!C256</f>
        <v>0</v>
      </c>
      <c r="C256" s="46">
        <f>'[1]S1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53"/>
    </row>
    <row r="257" spans="1:20" ht="30.6" customHeight="1">
      <c r="A257" s="47">
        <f>'[1]S1 Maquette'!B257</f>
        <v>0</v>
      </c>
      <c r="B257" s="47">
        <f>'[1]S1 Maquette'!C257</f>
        <v>0</v>
      </c>
      <c r="C257" s="46">
        <f>'[1]S1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53"/>
    </row>
    <row r="258" spans="1:20" ht="30.6" customHeight="1">
      <c r="A258" s="47">
        <f>'[1]S1 Maquette'!B258</f>
        <v>0</v>
      </c>
      <c r="B258" s="47">
        <f>'[1]S1 Maquette'!C258</f>
        <v>0</v>
      </c>
      <c r="C258" s="46">
        <f>'[1]S1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53"/>
    </row>
    <row r="259" spans="1:20" ht="30.6" customHeight="1">
      <c r="A259" s="47">
        <f>'[1]S1 Maquette'!B259</f>
        <v>0</v>
      </c>
      <c r="B259" s="47">
        <f>'[1]S1 Maquette'!C259</f>
        <v>0</v>
      </c>
      <c r="C259" s="46">
        <f>'[1]S1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53"/>
    </row>
    <row r="260" spans="1:20" ht="30.6" customHeight="1">
      <c r="A260" s="47">
        <f>'[1]S1 Maquette'!B260</f>
        <v>0</v>
      </c>
      <c r="B260" s="47">
        <f>'[1]S1 Maquette'!C260</f>
        <v>0</v>
      </c>
      <c r="C260" s="46">
        <f>'[1]S1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53"/>
    </row>
    <row r="261" spans="1:20" ht="30.6" customHeight="1">
      <c r="A261" s="47">
        <f>'[1]S1 Maquette'!B261</f>
        <v>0</v>
      </c>
      <c r="B261" s="47">
        <f>'[1]S1 Maquette'!C261</f>
        <v>0</v>
      </c>
      <c r="C261" s="46">
        <f>'[1]S1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53"/>
    </row>
    <row r="262" spans="1:20" ht="30.6" customHeight="1">
      <c r="A262" s="47">
        <f>'[1]S1 Maquette'!B262</f>
        <v>0</v>
      </c>
      <c r="B262" s="47">
        <f>'[1]S1 Maquette'!C262</f>
        <v>0</v>
      </c>
      <c r="C262" s="46">
        <f>'[1]S1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53"/>
    </row>
    <row r="263" spans="1:20" ht="30.6" customHeight="1">
      <c r="A263" s="47">
        <f>'[1]S1 Maquette'!B263</f>
        <v>0</v>
      </c>
      <c r="B263" s="47">
        <f>'[1]S1 Maquette'!C263</f>
        <v>0</v>
      </c>
      <c r="C263" s="46">
        <f>'[1]S1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53"/>
    </row>
    <row r="264" spans="1:20" ht="30.6" customHeight="1">
      <c r="A264" s="47">
        <f>'[1]S1 Maquette'!B264</f>
        <v>0</v>
      </c>
      <c r="B264" s="47">
        <f>'[1]S1 Maquette'!C264</f>
        <v>0</v>
      </c>
      <c r="C264" s="46">
        <f>'[1]S1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53"/>
    </row>
    <row r="265" spans="1:20" ht="30.6" customHeight="1">
      <c r="A265" s="47">
        <f>'[1]S1 Maquette'!B265</f>
        <v>0</v>
      </c>
      <c r="B265" s="47">
        <f>'[1]S1 Maquette'!C265</f>
        <v>0</v>
      </c>
      <c r="C265" s="46">
        <f>'[1]S1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53"/>
    </row>
    <row r="266" spans="1:20" ht="30.6" customHeight="1">
      <c r="A266" s="47">
        <f>'[1]S1 Maquette'!B266</f>
        <v>0</v>
      </c>
      <c r="B266" s="47">
        <f>'[1]S1 Maquette'!C266</f>
        <v>0</v>
      </c>
      <c r="C266" s="46">
        <f>'[1]S1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53"/>
    </row>
    <row r="267" spans="1:20" ht="30.6" customHeight="1">
      <c r="A267" s="47">
        <f>'[1]S1 Maquette'!B267</f>
        <v>0</v>
      </c>
      <c r="B267" s="47">
        <f>'[1]S1 Maquette'!C267</f>
        <v>0</v>
      </c>
      <c r="C267" s="46">
        <f>'[1]S1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53"/>
    </row>
    <row r="268" spans="1:20" ht="30.6" customHeight="1">
      <c r="A268" s="47">
        <f>'[1]S1 Maquette'!B268</f>
        <v>0</v>
      </c>
      <c r="B268" s="47">
        <f>'[1]S1 Maquette'!C268</f>
        <v>0</v>
      </c>
      <c r="C268" s="46">
        <f>'[1]S1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53"/>
    </row>
    <row r="269" spans="1:20" ht="30.6" customHeight="1">
      <c r="A269" s="47">
        <f>'[1]S1 Maquette'!B269</f>
        <v>0</v>
      </c>
      <c r="B269" s="47">
        <f>'[1]S1 Maquette'!C269</f>
        <v>0</v>
      </c>
      <c r="C269" s="46">
        <f>'[1]S1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53"/>
    </row>
    <row r="270" spans="1:20" ht="30.6" customHeight="1">
      <c r="A270" s="47">
        <f>'[1]S1 Maquette'!B270</f>
        <v>0</v>
      </c>
      <c r="B270" s="47">
        <f>'[1]S1 Maquette'!C270</f>
        <v>0</v>
      </c>
      <c r="C270" s="46">
        <f>'[1]S1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53"/>
    </row>
    <row r="271" spans="1:20" ht="30.6" customHeight="1">
      <c r="A271" s="47">
        <f>'[1]S1 Maquette'!B271</f>
        <v>0</v>
      </c>
      <c r="B271" s="47">
        <f>'[1]S1 Maquette'!C271</f>
        <v>0</v>
      </c>
      <c r="C271" s="46">
        <f>'[1]S1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53"/>
    </row>
    <row r="272" spans="1:20" ht="30.6" customHeight="1">
      <c r="A272" s="47">
        <f>'[1]S1 Maquette'!B272</f>
        <v>0</v>
      </c>
      <c r="B272" s="47">
        <f>'[1]S1 Maquette'!C272</f>
        <v>0</v>
      </c>
      <c r="C272" s="46">
        <f>'[1]S1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53"/>
    </row>
    <row r="273" spans="1:20" ht="30.6" customHeight="1">
      <c r="A273" s="47">
        <f>'[1]S1 Maquette'!B273</f>
        <v>0</v>
      </c>
      <c r="B273" s="47">
        <f>'[1]S1 Maquette'!C273</f>
        <v>0</v>
      </c>
      <c r="C273" s="46">
        <f>'[1]S1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53"/>
    </row>
    <row r="274" spans="1:20" ht="30.6" customHeight="1">
      <c r="A274" s="47">
        <f>'[1]S1 Maquette'!B274</f>
        <v>0</v>
      </c>
      <c r="B274" s="47">
        <f>'[1]S1 Maquette'!C274</f>
        <v>0</v>
      </c>
      <c r="C274" s="46">
        <f>'[1]S1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53"/>
    </row>
    <row r="275" spans="1:20" ht="30.6" customHeight="1">
      <c r="A275" s="47">
        <f>'[1]S1 Maquette'!B275</f>
        <v>0</v>
      </c>
      <c r="B275" s="47">
        <f>'[1]S1 Maquette'!C275</f>
        <v>0</v>
      </c>
      <c r="C275" s="46">
        <f>'[1]S1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53"/>
    </row>
    <row r="276" spans="1:20" ht="30.6" customHeight="1">
      <c r="A276" s="47">
        <f>'[1]S1 Maquette'!B276</f>
        <v>0</v>
      </c>
      <c r="B276" s="47">
        <f>'[1]S1 Maquette'!C276</f>
        <v>0</v>
      </c>
      <c r="C276" s="46">
        <f>'[1]S1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53"/>
    </row>
    <row r="277" spans="1:20" ht="30.6" customHeight="1">
      <c r="A277" s="47">
        <f>'[1]S1 Maquette'!B277</f>
        <v>0</v>
      </c>
      <c r="B277" s="47">
        <f>'[1]S1 Maquette'!C277</f>
        <v>0</v>
      </c>
      <c r="C277" s="46">
        <f>'[1]S1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53"/>
    </row>
    <row r="278" spans="1:20" ht="30.6" customHeight="1">
      <c r="A278" s="47">
        <f>'[1]S1 Maquette'!B278</f>
        <v>0</v>
      </c>
      <c r="B278" s="47">
        <f>'[1]S1 Maquette'!C278</f>
        <v>0</v>
      </c>
      <c r="C278" s="46">
        <f>'[1]S1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53"/>
    </row>
    <row r="279" spans="1:20" ht="30.6" customHeight="1">
      <c r="A279" s="47">
        <f>'[1]S1 Maquette'!B279</f>
        <v>0</v>
      </c>
      <c r="B279" s="47">
        <f>'[1]S1 Maquette'!C279</f>
        <v>0</v>
      </c>
      <c r="C279" s="46">
        <f>'[1]S1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53"/>
    </row>
    <row r="280" spans="1:20" ht="30.6" customHeight="1">
      <c r="A280" s="47">
        <f>'[1]S1 Maquette'!B280</f>
        <v>0</v>
      </c>
      <c r="B280" s="47">
        <f>'[1]S1 Maquette'!C280</f>
        <v>0</v>
      </c>
      <c r="C280" s="46">
        <f>'[1]S1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53"/>
    </row>
    <row r="281" spans="1:20" ht="30.6" customHeight="1">
      <c r="A281" s="47">
        <f>'[1]S1 Maquette'!B281</f>
        <v>0</v>
      </c>
      <c r="B281" s="47">
        <f>'[1]S1 Maquette'!C281</f>
        <v>0</v>
      </c>
      <c r="C281" s="46">
        <f>'[1]S1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53"/>
    </row>
    <row r="282" spans="1:20" ht="30.6" customHeight="1">
      <c r="A282" s="47">
        <f>'[1]S1 Maquette'!B282</f>
        <v>0</v>
      </c>
      <c r="B282" s="47">
        <f>'[1]S1 Maquette'!C282</f>
        <v>0</v>
      </c>
      <c r="C282" s="46">
        <f>'[1]S1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53"/>
    </row>
    <row r="283" spans="1:20" ht="30.6" customHeight="1">
      <c r="A283" s="47">
        <f>'[1]S1 Maquette'!B283</f>
        <v>0</v>
      </c>
      <c r="B283" s="47">
        <f>'[1]S1 Maquette'!C283</f>
        <v>0</v>
      </c>
      <c r="C283" s="46">
        <f>'[1]S1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53"/>
    </row>
    <row r="284" spans="1:20" ht="30.6" customHeight="1">
      <c r="A284" s="47">
        <f>'[1]S1 Maquette'!B284</f>
        <v>0</v>
      </c>
      <c r="B284" s="47">
        <f>'[1]S1 Maquette'!C284</f>
        <v>0</v>
      </c>
      <c r="C284" s="46">
        <f>'[1]S1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53"/>
    </row>
    <row r="285" spans="1:20" ht="30.6" customHeight="1">
      <c r="A285" s="47">
        <f>'[1]S1 Maquette'!B285</f>
        <v>0</v>
      </c>
      <c r="B285" s="47">
        <f>'[1]S1 Maquette'!C285</f>
        <v>0</v>
      </c>
      <c r="C285" s="46">
        <f>'[1]S1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53"/>
    </row>
    <row r="286" spans="1:20" ht="30.6" customHeight="1">
      <c r="A286" s="47">
        <f>'[1]S1 Maquette'!B286</f>
        <v>0</v>
      </c>
      <c r="B286" s="47">
        <f>'[1]S1 Maquette'!C286</f>
        <v>0</v>
      </c>
      <c r="C286" s="46">
        <f>'[1]S1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53"/>
    </row>
    <row r="287" spans="1:20" ht="30.6" customHeight="1">
      <c r="A287" s="47">
        <f>'[1]S1 Maquette'!B287</f>
        <v>0</v>
      </c>
      <c r="B287" s="47">
        <f>'[1]S1 Maquette'!C287</f>
        <v>0</v>
      </c>
      <c r="C287" s="46">
        <f>'[1]S1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53"/>
    </row>
    <row r="288" spans="1:20" ht="30.6" customHeight="1">
      <c r="A288" s="47">
        <f>'[1]S1 Maquette'!B288</f>
        <v>0</v>
      </c>
      <c r="B288" s="47">
        <f>'[1]S1 Maquette'!C288</f>
        <v>0</v>
      </c>
      <c r="C288" s="46">
        <f>'[1]S1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53"/>
    </row>
    <row r="289" spans="1:20" ht="30.6" customHeight="1">
      <c r="A289" s="47">
        <f>'[1]S1 Maquette'!B289</f>
        <v>0</v>
      </c>
      <c r="B289" s="47">
        <f>'[1]S1 Maquette'!C289</f>
        <v>0</v>
      </c>
      <c r="C289" s="46">
        <f>'[1]S1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53"/>
    </row>
    <row r="290" spans="1:20" ht="30.6" customHeight="1">
      <c r="A290" s="47">
        <f>'[1]S1 Maquette'!B290</f>
        <v>0</v>
      </c>
      <c r="B290" s="47">
        <f>'[1]S1 Maquette'!C290</f>
        <v>0</v>
      </c>
      <c r="C290" s="46">
        <f>'[1]S1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53"/>
    </row>
    <row r="291" spans="1:20" ht="30.6" customHeight="1">
      <c r="A291" s="47">
        <f>'[1]S1 Maquette'!B291</f>
        <v>0</v>
      </c>
      <c r="B291" s="47">
        <f>'[1]S1 Maquette'!C291</f>
        <v>0</v>
      </c>
      <c r="C291" s="46">
        <f>'[1]S1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53"/>
    </row>
    <row r="292" spans="1:20" ht="30.6" customHeight="1">
      <c r="A292" s="47">
        <f>'[1]S1 Maquette'!B292</f>
        <v>0</v>
      </c>
      <c r="B292" s="47">
        <f>'[1]S1 Maquette'!C292</f>
        <v>0</v>
      </c>
      <c r="C292" s="46">
        <f>'[1]S1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53"/>
    </row>
    <row r="293" spans="1:20" ht="30.6" customHeight="1">
      <c r="A293" s="47">
        <f>'[1]S1 Maquette'!B293</f>
        <v>0</v>
      </c>
      <c r="B293" s="47">
        <f>'[1]S1 Maquette'!C293</f>
        <v>0</v>
      </c>
      <c r="C293" s="46">
        <f>'[1]S1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53"/>
    </row>
    <row r="294" spans="1:20" ht="30.6" customHeight="1">
      <c r="A294" s="47">
        <f>'[1]S1 Maquette'!B294</f>
        <v>0</v>
      </c>
      <c r="B294" s="47">
        <f>'[1]S1 Maquette'!C294</f>
        <v>0</v>
      </c>
      <c r="C294" s="46">
        <f>'[1]S1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53"/>
    </row>
    <row r="295" spans="1:20" ht="30.6" customHeight="1">
      <c r="A295" s="47">
        <f>'[1]S1 Maquette'!B295</f>
        <v>0</v>
      </c>
      <c r="B295" s="47">
        <f>'[1]S1 Maquette'!C295</f>
        <v>0</v>
      </c>
      <c r="C295" s="46">
        <f>'[1]S1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53"/>
    </row>
    <row r="296" spans="1:20" ht="30.6" customHeight="1">
      <c r="A296" s="47">
        <f>'[1]S1 Maquette'!B296</f>
        <v>0</v>
      </c>
      <c r="B296" s="47">
        <f>'[1]S1 Maquette'!C296</f>
        <v>0</v>
      </c>
      <c r="C296" s="46">
        <f>'[1]S1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53"/>
    </row>
    <row r="297" spans="1:20" ht="30.6" customHeight="1">
      <c r="A297" s="47">
        <f>'[1]S1 Maquette'!B297</f>
        <v>0</v>
      </c>
      <c r="B297" s="47">
        <f>'[1]S1 Maquette'!C297</f>
        <v>0</v>
      </c>
      <c r="C297" s="46">
        <f>'[1]S1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53"/>
    </row>
    <row r="298" spans="1:20" ht="30.6" customHeight="1">
      <c r="A298" s="47">
        <f>'[1]S1 Maquette'!B298</f>
        <v>0</v>
      </c>
      <c r="B298" s="47">
        <f>'[1]S1 Maquette'!C298</f>
        <v>0</v>
      </c>
      <c r="C298" s="46">
        <f>'[1]S1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53"/>
    </row>
    <row r="299" spans="1:20" ht="30.6" customHeight="1">
      <c r="A299" s="47">
        <f>'[1]S1 Maquette'!B299</f>
        <v>0</v>
      </c>
      <c r="B299" s="47">
        <f>'[1]S1 Maquette'!C299</f>
        <v>0</v>
      </c>
      <c r="C299" s="46">
        <f>'[1]S1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53"/>
    </row>
    <row r="300" spans="1:20" ht="30.6" customHeight="1">
      <c r="A300" s="47">
        <f>'[1]S1 Maquette'!B300</f>
        <v>0</v>
      </c>
      <c r="B300" s="47">
        <f>'[1]S1 Maquette'!C300</f>
        <v>0</v>
      </c>
      <c r="C300" s="46">
        <f>'[1]S1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53"/>
    </row>
  </sheetData>
  <sheetProtection algorithmName="SHA-512" hashValue="ZHfbArwvhvjYKy4wb5OknKO+hOCd5xX29aNfUsFUF2VsgZZhW00o1lJ6IelRiSNB8mr4I63OWPv9Ixi7R/JCyg==" saltValue="PVRCrU0UonM7Uoktdw+BZA==" spinCount="100000" sheet="1" formatCells="0" insertRows="0"/>
  <mergeCells count="27">
    <mergeCell ref="E10:I11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3:G14"/>
    <mergeCell ref="E15:G16"/>
    <mergeCell ref="A13:A14"/>
    <mergeCell ref="B13:C14"/>
    <mergeCell ref="B15:C16"/>
    <mergeCell ref="S14:S17"/>
    <mergeCell ref="H13:I14"/>
    <mergeCell ref="H15:I16"/>
    <mergeCell ref="M14:M17"/>
    <mergeCell ref="P14:P17"/>
    <mergeCell ref="P12:S13"/>
    <mergeCell ref="D13:D14"/>
    <mergeCell ref="D15:D16"/>
    <mergeCell ref="A15:A16"/>
    <mergeCell ref="Q14:Q17"/>
    <mergeCell ref="R14:R17"/>
  </mergeCells>
  <conditionalFormatting sqref="A1:A17 A301:A999">
    <cfRule type="expression" dxfId="110" priority="11">
      <formula>$C1="Parcours Pédagogique"</formula>
    </cfRule>
    <cfRule type="expression" dxfId="109" priority="12">
      <formula>$C1="BLOC"</formula>
    </cfRule>
    <cfRule type="expression" dxfId="108" priority="13">
      <formula>$C1="OPTION"</formula>
    </cfRule>
  </conditionalFormatting>
  <conditionalFormatting sqref="A18:S20 L21:S37 A38:S300 A21:J37 T18">
    <cfRule type="expression" dxfId="107" priority="20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06" priority="17">
      <formula>$D1="Modification"</formula>
    </cfRule>
    <cfRule type="expression" dxfId="105" priority="18">
      <formula>$D1="Création"</formula>
    </cfRule>
    <cfRule type="expression" dxfId="104" priority="19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03" priority="16">
      <formula>$D1="Modification MCC"</formula>
    </cfRule>
  </conditionalFormatting>
  <conditionalFormatting sqref="J1:J999">
    <cfRule type="expression" dxfId="102" priority="8">
      <formula>$I1="NON"</formula>
    </cfRule>
  </conditionalFormatting>
  <conditionalFormatting sqref="K21:K37">
    <cfRule type="expression" dxfId="101" priority="1">
      <formula>$C21="Modification MCC"</formula>
    </cfRule>
    <cfRule type="expression" dxfId="100" priority="2">
      <formula>$C21="Modification"</formula>
    </cfRule>
    <cfRule type="expression" dxfId="99" priority="3">
      <formula>$C21="Création"</formula>
    </cfRule>
    <cfRule type="expression" dxfId="98" priority="4">
      <formula>$C21="Fermeture"</formula>
    </cfRule>
  </conditionalFormatting>
  <conditionalFormatting sqref="L18:L300">
    <cfRule type="expression" dxfId="97" priority="14">
      <formula>$K18="CT (Contrôle terminal)"</formula>
    </cfRule>
    <cfRule type="expression" dxfId="96" priority="15">
      <formula>$K18="CCI (CC Intégral)"</formula>
    </cfRule>
  </conditionalFormatting>
  <conditionalFormatting sqref="M1:M999">
    <cfRule type="expression" dxfId="95" priority="10">
      <formula>$K1="CT (Contrôle terminal)"</formula>
    </cfRule>
  </conditionalFormatting>
  <conditionalFormatting sqref="N1:O999">
    <cfRule type="expression" dxfId="94" priority="7">
      <formula>$K1="CCI (CC Intégral)"</formula>
    </cfRule>
  </conditionalFormatting>
  <conditionalFormatting sqref="P19:S300">
    <cfRule type="expression" dxfId="93" priority="9">
      <formula>$H$15="Session Unique"</formula>
    </cfRule>
  </conditionalFormatting>
  <conditionalFormatting sqref="Q1:R999">
    <cfRule type="expression" dxfId="92" priority="5">
      <formula>$P1="Autres"</formula>
    </cfRule>
  </conditionalFormatting>
  <conditionalFormatting sqref="S1:S999 T18">
    <cfRule type="expression" dxfId="91" priority="6">
      <formula>$P1="CT (Contrôle terminal)"</formula>
    </cfRule>
  </conditionalFormatting>
  <conditionalFormatting sqref="T18 A18:S20 A21:J37 L21:S37 A38:S300">
    <cfRule type="expression" dxfId="90" priority="21">
      <formula>$C18="Modification"</formula>
    </cfRule>
    <cfRule type="expression" dxfId="89" priority="22">
      <formula>$C18="Création"</formula>
    </cfRule>
    <cfRule type="expression" dxfId="88" priority="23">
      <formula>$C18="Fermeture"</formula>
    </cfRule>
  </conditionalFormatting>
  <dataValidations count="6">
    <dataValidation type="list" allowBlank="1" showInputMessage="1" showErrorMessage="1" sqref="Q19:Q300 N19:N300" xr:uid="{264BAE7E-C9D8-410E-8DA4-5BCA365833A6}">
      <formula1>List_Controle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E19:I300" xr:uid="{DAABAE1A-65C1-4578-97AE-070BC24AB21B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zoomScale="80" zoomScaleNormal="80" workbookViewId="0">
      <pane ySplit="18" topLeftCell="A19" activePane="bottomLeft" state="frozen"/>
      <selection pane="bottomLeft" activeCell="F22" sqref="F22:F25"/>
    </sheetView>
  </sheetViews>
  <sheetFormatPr defaultColWidth="11.42578125" defaultRowHeight="14.45"/>
  <cols>
    <col min="1" max="1" width="18.42578125" style="18" customWidth="1"/>
    <col min="2" max="2" width="53.42578125" style="18" customWidth="1"/>
    <col min="3" max="3" width="18" style="18" customWidth="1"/>
    <col min="4" max="4" width="15.5703125" style="18" customWidth="1"/>
    <col min="5" max="5" width="27.42578125" style="18" customWidth="1"/>
    <col min="6" max="6" width="24.5703125" style="18" customWidth="1"/>
    <col min="7" max="7" width="29.140625" style="18" customWidth="1"/>
    <col min="8" max="8" width="38.140625" style="18" customWidth="1"/>
    <col min="9" max="9" width="17" style="18" customWidth="1"/>
    <col min="10" max="10" width="14.42578125" style="18" customWidth="1"/>
    <col min="11" max="11" width="14.5703125" style="18" customWidth="1"/>
    <col min="12" max="13" width="21.5703125" style="18" customWidth="1"/>
    <col min="14" max="14" width="47.5703125" style="18" customWidth="1"/>
    <col min="15" max="15" width="54.140625" style="18" customWidth="1"/>
  </cols>
  <sheetData>
    <row r="1" spans="1:10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10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8" customHeight="1">
      <c r="A7" s="105" t="s">
        <v>270</v>
      </c>
      <c r="B7" s="99" t="str">
        <f>'Fiche Générale'!B2</f>
        <v>ODYSSEE</v>
      </c>
      <c r="C7" s="105" t="s">
        <v>271</v>
      </c>
      <c r="D7" s="105"/>
      <c r="E7" s="111" t="str">
        <f>'Fiche Générale'!B3</f>
        <v>Ville et environnements urbains</v>
      </c>
      <c r="F7" s="99"/>
      <c r="G7" s="105" t="s">
        <v>272</v>
      </c>
      <c r="H7" s="102" t="str">
        <f>'Fiche Générale'!B4</f>
        <v>-</v>
      </c>
      <c r="I7" s="102"/>
      <c r="J7" s="102"/>
    </row>
    <row r="8" spans="1:10" ht="18" customHeight="1">
      <c r="A8" s="105"/>
      <c r="B8" s="100"/>
      <c r="C8" s="105"/>
      <c r="D8" s="105"/>
      <c r="E8" s="112"/>
      <c r="F8" s="100"/>
      <c r="G8" s="105"/>
      <c r="H8" s="102"/>
      <c r="I8" s="102"/>
      <c r="J8" s="102"/>
    </row>
    <row r="9" spans="1:10" ht="18" customHeight="1">
      <c r="A9" s="105"/>
      <c r="B9" s="100"/>
      <c r="C9" s="105"/>
      <c r="D9" s="105"/>
      <c r="E9" s="113"/>
      <c r="F9" s="101"/>
      <c r="G9" s="105"/>
      <c r="H9" s="102"/>
      <c r="I9" s="102"/>
      <c r="J9" s="102"/>
    </row>
    <row r="10" spans="1:10" ht="18" customHeight="1">
      <c r="A10" s="105"/>
      <c r="B10" s="100"/>
      <c r="C10" s="110" t="s">
        <v>273</v>
      </c>
      <c r="D10" s="110"/>
      <c r="E10" s="114" t="str">
        <f>'Fiche Générale'!A12</f>
        <v>Pollution atmosphérique, changement climatique, impacts sanitaires, énergies renouvelables</v>
      </c>
      <c r="F10" s="115"/>
      <c r="G10" s="115"/>
      <c r="H10" s="115"/>
      <c r="I10" s="115"/>
      <c r="J10" s="116"/>
    </row>
    <row r="11" spans="1:10" ht="18" customHeight="1">
      <c r="A11" s="105"/>
      <c r="B11" s="101"/>
      <c r="C11" s="110"/>
      <c r="D11" s="110"/>
      <c r="E11" s="117"/>
      <c r="F11" s="118"/>
      <c r="G11" s="118"/>
      <c r="H11" s="118"/>
      <c r="I11" s="118"/>
      <c r="J11" s="119"/>
    </row>
    <row r="13" spans="1:10">
      <c r="A13" s="104" t="s">
        <v>274</v>
      </c>
      <c r="B13" s="66" t="str">
        <f>'S1 Maquette'!B13:B14</f>
        <v xml:space="preserve">1ère année </v>
      </c>
      <c r="C13" s="104" t="s">
        <v>276</v>
      </c>
      <c r="D13" s="104"/>
      <c r="E13" s="141">
        <f>'S1 Maquette'!E13:F14</f>
        <v>0</v>
      </c>
      <c r="F13" s="141"/>
      <c r="G13" s="120" t="s">
        <v>277</v>
      </c>
      <c r="H13" s="63" t="e">
        <f>Calcul!D7</f>
        <v>#REF!</v>
      </c>
      <c r="I13" s="63"/>
    </row>
    <row r="14" spans="1:10">
      <c r="A14" s="104"/>
      <c r="B14" s="69"/>
      <c r="C14" s="104"/>
      <c r="D14" s="104"/>
      <c r="E14" s="141"/>
      <c r="F14" s="141"/>
      <c r="G14" s="121"/>
      <c r="H14" s="63"/>
      <c r="I14" s="63"/>
    </row>
    <row r="15" spans="1:10">
      <c r="A15" s="104" t="s">
        <v>278</v>
      </c>
      <c r="B15" s="66" t="s">
        <v>233</v>
      </c>
      <c r="C15" s="106" t="s">
        <v>279</v>
      </c>
      <c r="D15" s="107"/>
      <c r="E15" s="104"/>
      <c r="F15" s="104"/>
      <c r="G15" s="120" t="s">
        <v>280</v>
      </c>
      <c r="H15" s="63" t="e">
        <f>Calcul!D20</f>
        <v>#REF!</v>
      </c>
      <c r="I15" s="63"/>
    </row>
    <row r="16" spans="1:10">
      <c r="A16" s="104"/>
      <c r="B16" s="69"/>
      <c r="C16" s="108"/>
      <c r="D16" s="109"/>
      <c r="E16" s="104"/>
      <c r="F16" s="104"/>
      <c r="G16" s="121"/>
      <c r="H16" s="63"/>
      <c r="I16" s="63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s="18" customFormat="1" ht="43.35" customHeight="1">
      <c r="A19" s="25">
        <v>1</v>
      </c>
      <c r="B19" s="5" t="s">
        <v>360</v>
      </c>
      <c r="C19" s="7" t="s">
        <v>12</v>
      </c>
      <c r="D19" s="7">
        <v>3</v>
      </c>
      <c r="E19" s="5" t="s">
        <v>15</v>
      </c>
      <c r="F19" s="5"/>
      <c r="G19" s="5" t="s">
        <v>361</v>
      </c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>
      <c r="A20" s="25" t="s">
        <v>289</v>
      </c>
      <c r="B20" s="5" t="s">
        <v>362</v>
      </c>
      <c r="C20" s="7" t="s">
        <v>21</v>
      </c>
      <c r="D20" s="7"/>
      <c r="E20" s="5" t="s">
        <v>15</v>
      </c>
      <c r="F20" s="5"/>
      <c r="G20" s="5" t="s">
        <v>363</v>
      </c>
      <c r="H20" s="7"/>
      <c r="I20" s="7">
        <v>10</v>
      </c>
      <c r="J20" s="7">
        <v>15</v>
      </c>
      <c r="K20" s="7"/>
      <c r="L20" s="7"/>
      <c r="M20" s="7" t="s">
        <v>13</v>
      </c>
      <c r="N20" s="5"/>
      <c r="O20" s="5"/>
    </row>
    <row r="21" spans="1:15" s="18" customFormat="1" ht="43.35" customHeight="1">
      <c r="A21" s="25" t="s">
        <v>292</v>
      </c>
      <c r="B21" s="5" t="s">
        <v>364</v>
      </c>
      <c r="C21" s="7" t="s">
        <v>21</v>
      </c>
      <c r="D21" s="7"/>
      <c r="E21" s="5" t="s">
        <v>15</v>
      </c>
      <c r="F21" s="5"/>
      <c r="G21" s="5" t="s">
        <v>365</v>
      </c>
      <c r="H21" s="7"/>
      <c r="I21" s="7">
        <v>10</v>
      </c>
      <c r="J21" s="7">
        <v>15</v>
      </c>
      <c r="K21" s="7"/>
      <c r="L21" s="7"/>
      <c r="M21" s="7" t="s">
        <v>13</v>
      </c>
      <c r="N21" s="5"/>
      <c r="O21" s="5"/>
    </row>
    <row r="22" spans="1:15" s="18" customFormat="1" ht="43.35" customHeight="1">
      <c r="A22" s="25">
        <v>2</v>
      </c>
      <c r="B22" s="54" t="s">
        <v>366</v>
      </c>
      <c r="C22" s="7" t="s">
        <v>12</v>
      </c>
      <c r="D22" s="7">
        <v>3</v>
      </c>
      <c r="E22" s="5" t="s">
        <v>15</v>
      </c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ht="43.35" customHeight="1">
      <c r="A23" s="24" t="s">
        <v>298</v>
      </c>
      <c r="B23" s="55" t="s">
        <v>318</v>
      </c>
      <c r="C23" s="11" t="s">
        <v>21</v>
      </c>
      <c r="D23" s="11"/>
      <c r="E23" s="5" t="s">
        <v>15</v>
      </c>
      <c r="F23" s="5"/>
      <c r="G23" s="6"/>
      <c r="H23" s="7"/>
      <c r="I23" s="7">
        <v>10</v>
      </c>
      <c r="J23" s="7">
        <v>5</v>
      </c>
      <c r="K23" s="7"/>
      <c r="L23" s="11"/>
      <c r="M23" s="11" t="s">
        <v>13</v>
      </c>
      <c r="N23" s="6"/>
      <c r="O23" s="6"/>
    </row>
    <row r="24" spans="1:15" ht="43.35" customHeight="1">
      <c r="A24" s="25" t="s">
        <v>301</v>
      </c>
      <c r="B24" s="54" t="s">
        <v>367</v>
      </c>
      <c r="C24" s="7" t="s">
        <v>21</v>
      </c>
      <c r="D24" s="7"/>
      <c r="E24" s="5" t="s">
        <v>15</v>
      </c>
      <c r="F24" s="5"/>
      <c r="G24" s="5"/>
      <c r="H24" s="7"/>
      <c r="I24" s="7">
        <v>10</v>
      </c>
      <c r="J24" s="7">
        <v>5</v>
      </c>
      <c r="K24" s="7"/>
      <c r="L24" s="7"/>
      <c r="M24" s="7" t="s">
        <v>22</v>
      </c>
      <c r="N24" s="5" t="s">
        <v>295</v>
      </c>
      <c r="O24" s="5"/>
    </row>
    <row r="25" spans="1:15" ht="43.35" customHeight="1">
      <c r="A25" s="25">
        <v>3</v>
      </c>
      <c r="B25" s="29" t="s">
        <v>368</v>
      </c>
      <c r="C25" s="7" t="s">
        <v>12</v>
      </c>
      <c r="D25" s="7">
        <v>3</v>
      </c>
      <c r="E25" s="5" t="s">
        <v>15</v>
      </c>
      <c r="F25" s="5"/>
      <c r="G25" s="5"/>
      <c r="H25" s="7"/>
      <c r="I25" s="7"/>
      <c r="J25" s="7"/>
      <c r="K25" s="7"/>
      <c r="L25" s="7"/>
      <c r="M25" s="7"/>
      <c r="N25" s="5"/>
      <c r="O25" s="52" t="s">
        <v>332</v>
      </c>
    </row>
    <row r="26" spans="1:15" ht="43.35" customHeight="1">
      <c r="A26" s="25">
        <v>4</v>
      </c>
      <c r="B26" s="29" t="s">
        <v>369</v>
      </c>
      <c r="C26" s="7" t="s">
        <v>12</v>
      </c>
      <c r="D26" s="7">
        <v>21</v>
      </c>
      <c r="E26" s="5" t="s">
        <v>15</v>
      </c>
      <c r="F26" s="5"/>
      <c r="G26" s="5" t="s">
        <v>370</v>
      </c>
      <c r="H26" s="7"/>
      <c r="I26" s="7"/>
      <c r="J26" s="7"/>
      <c r="K26" s="7"/>
      <c r="L26" s="7"/>
      <c r="M26" s="7" t="s">
        <v>13</v>
      </c>
      <c r="N26" s="5"/>
      <c r="O26" s="5"/>
    </row>
    <row r="27" spans="1:15" ht="43.35" customHeight="1">
      <c r="A27" s="25"/>
      <c r="B27" s="29"/>
      <c r="C27" s="7"/>
      <c r="D27" s="7"/>
      <c r="E27" s="5"/>
      <c r="F27" s="5"/>
      <c r="G27" s="5"/>
      <c r="H27" s="7"/>
      <c r="I27" s="16"/>
      <c r="J27" s="7"/>
      <c r="K27" s="7"/>
      <c r="L27" s="7"/>
      <c r="M27" s="7"/>
      <c r="N27" s="5"/>
      <c r="O27" s="5"/>
    </row>
    <row r="28" spans="1:15" ht="43.3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phoneticPr fontId="7" type="noConversion"/>
  <conditionalFormatting sqref="A1:A999 D1:E999 G1:N999">
    <cfRule type="expression" dxfId="87" priority="4">
      <formula>$C1="Option"</formula>
    </cfRule>
  </conditionalFormatting>
  <conditionalFormatting sqref="A1:O9 A10:E10 K10:O11 A11:D11 A12:O12 A13:H13 J13:O16 A14:F14 A15:H15 A16:F16 A17:O19 G20:O24 A20:F26 G25:N25 G26:O26 A27:O999">
    <cfRule type="expression" dxfId="86" priority="8">
      <formula>$F1="Modification"</formula>
    </cfRule>
    <cfRule type="expression" dxfId="85" priority="9">
      <formula>$F1="Création"</formula>
    </cfRule>
  </conditionalFormatting>
  <conditionalFormatting sqref="A1:O9 K10:O11 A12:O12 J13:O16 A17:O19 G20:O24 G25:N25 G26:O26 A27:O999 A10:E10 A11:D11 A13:H13 A14:F14 A15:H15 A16:F16 A20:F26">
    <cfRule type="expression" dxfId="84" priority="7">
      <formula>$F1="Fermeture"</formula>
    </cfRule>
  </conditionalFormatting>
  <conditionalFormatting sqref="N1:N999">
    <cfRule type="expression" dxfId="83" priority="6">
      <formula>$M1="Porteuse"</formula>
    </cfRule>
  </conditionalFormatting>
  <conditionalFormatting sqref="O25">
    <cfRule type="expression" dxfId="82" priority="1">
      <formula>$F25="Fermeture"</formula>
    </cfRule>
    <cfRule type="expression" dxfId="81" priority="2">
      <formula>$F25="Modification"</formula>
    </cfRule>
    <cfRule type="expression" dxfId="80" priority="3">
      <formula>$F25="Création"</formula>
    </cfRule>
  </conditionalFormatting>
  <dataValidations count="6">
    <dataValidation type="list" allowBlank="1" showInputMessage="1" showErrorMessage="1" sqref="M28:M300 M19:M26" xr:uid="{479795C5-909B-4AE2-9881-EFE3319EB9D1}">
      <formula1>List_Mutualisation</formula1>
    </dataValidation>
    <dataValidation type="list" allowBlank="1" showInputMessage="1" showErrorMessage="1" sqref="H28:H300 H19:H26" xr:uid="{A3DDB933-5170-4C31-A89C-0731F28E5A87}">
      <formula1>List_CNU</formula1>
    </dataValidation>
    <dataValidation type="list" allowBlank="1" showInputMessage="1" showErrorMessage="1" sqref="C28:C300 C19:C26" xr:uid="{1BB5132C-B000-4A3F-A03B-07FE670CF54E}">
      <formula1>List_NatureELP</formula1>
    </dataValidation>
    <dataValidation type="list" allowBlank="1" showInputMessage="1" showErrorMessage="1" sqref="F28:F300 F19:F26" xr:uid="{5AE22C65-C596-4422-A99D-54C42B97053E}">
      <formula1>List_Statut</formula1>
    </dataValidation>
    <dataValidation type="list" allowBlank="1" showInputMessage="1" showErrorMessage="1" sqref="E28:E300 E19:E26" xr:uid="{BB0019CC-A090-4B55-B19B-528DE39AE908}">
      <formula1>List_Type</formula1>
    </dataValidation>
    <dataValidation type="list" allowBlank="1" showInputMessage="1" showErrorMessage="1" sqref="L28:L300 L19:L26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299"/>
  <sheetViews>
    <sheetView tabSelected="1" zoomScale="90" zoomScaleNormal="90" workbookViewId="0">
      <selection activeCell="J25" sqref="J25"/>
    </sheetView>
  </sheetViews>
  <sheetFormatPr defaultColWidth="11.42578125" defaultRowHeight="14.45"/>
  <cols>
    <col min="1" max="1" width="39" style="18" customWidth="1"/>
    <col min="2" max="2" width="50.570312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42578125" style="18" customWidth="1"/>
    <col min="10" max="10" width="15.42578125" style="18" customWidth="1"/>
    <col min="11" max="11" width="40.5703125" style="18" customWidth="1"/>
    <col min="12" max="12" width="31.5703125" style="18" customWidth="1"/>
    <col min="13" max="14" width="22.42578125" style="18" customWidth="1"/>
    <col min="15" max="15" width="20.425781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>
      <c r="A1" s="103"/>
      <c r="B1" s="103"/>
      <c r="C1" s="103"/>
      <c r="D1" s="103"/>
      <c r="E1" s="103"/>
      <c r="F1" s="103"/>
      <c r="G1" s="103"/>
      <c r="H1" s="103"/>
      <c r="I1" s="103"/>
      <c r="J1" s="38"/>
    </row>
    <row r="2" spans="1:19">
      <c r="A2" s="103"/>
      <c r="B2" s="103"/>
      <c r="C2" s="103"/>
      <c r="D2" s="103"/>
      <c r="E2" s="103"/>
      <c r="F2" s="103"/>
      <c r="G2" s="103"/>
      <c r="H2" s="103"/>
      <c r="I2" s="103"/>
      <c r="J2" s="38"/>
    </row>
    <row r="3" spans="1:19">
      <c r="A3" s="103"/>
      <c r="B3" s="103"/>
      <c r="C3" s="103"/>
      <c r="D3" s="103"/>
      <c r="E3" s="103"/>
      <c r="F3" s="103"/>
      <c r="G3" s="103"/>
      <c r="H3" s="103"/>
      <c r="I3" s="103"/>
      <c r="J3" s="38"/>
    </row>
    <row r="4" spans="1:19">
      <c r="A4" s="103"/>
      <c r="B4" s="103"/>
      <c r="C4" s="103"/>
      <c r="D4" s="103"/>
      <c r="E4" s="103"/>
      <c r="F4" s="103"/>
      <c r="G4" s="103"/>
      <c r="H4" s="103"/>
      <c r="I4" s="103"/>
      <c r="J4" s="38"/>
    </row>
    <row r="5" spans="1:19">
      <c r="A5" s="103"/>
      <c r="B5" s="103"/>
      <c r="C5" s="103"/>
      <c r="D5" s="103"/>
      <c r="E5" s="103"/>
      <c r="F5" s="103"/>
      <c r="G5" s="103"/>
      <c r="H5" s="103"/>
      <c r="I5" s="103"/>
      <c r="J5" s="38"/>
    </row>
    <row r="6" spans="1:19">
      <c r="A6" s="103"/>
      <c r="B6" s="103"/>
      <c r="C6" s="103"/>
      <c r="D6" s="103"/>
      <c r="E6" s="103"/>
      <c r="F6" s="103"/>
      <c r="G6" s="103"/>
      <c r="H6" s="103"/>
      <c r="I6" s="103"/>
      <c r="J6" s="38"/>
    </row>
    <row r="7" spans="1:19" ht="14.45" customHeight="1">
      <c r="A7" s="138" t="s">
        <v>333</v>
      </c>
      <c r="B7" s="137" t="str">
        <f>'Fiche Générale'!B2</f>
        <v>ODYSSEE</v>
      </c>
      <c r="C7" s="105" t="s">
        <v>271</v>
      </c>
      <c r="D7" s="105"/>
      <c r="E7" s="135" t="str">
        <f>'Fiche Générale'!B3</f>
        <v>Ville et environnements urbains</v>
      </c>
      <c r="F7" s="136"/>
      <c r="G7" s="105" t="s">
        <v>334</v>
      </c>
      <c r="H7" s="137" t="str">
        <f>'Fiche Générale'!B4</f>
        <v>-</v>
      </c>
      <c r="I7" s="137"/>
      <c r="J7" s="39"/>
      <c r="K7" s="23"/>
    </row>
    <row r="8" spans="1:19" ht="14.45" customHeight="1">
      <c r="A8" s="139"/>
      <c r="B8" s="137"/>
      <c r="C8" s="105"/>
      <c r="D8" s="105"/>
      <c r="E8" s="135"/>
      <c r="F8" s="136"/>
      <c r="G8" s="105"/>
      <c r="H8" s="137"/>
      <c r="I8" s="137"/>
      <c r="J8" s="39"/>
      <c r="K8" s="23"/>
    </row>
    <row r="9" spans="1:19" ht="14.45" customHeight="1">
      <c r="A9" s="139"/>
      <c r="B9" s="137"/>
      <c r="C9" s="105"/>
      <c r="D9" s="105"/>
      <c r="E9" s="135"/>
      <c r="F9" s="136"/>
      <c r="G9" s="105"/>
      <c r="H9" s="137"/>
      <c r="I9" s="137"/>
      <c r="J9" s="39"/>
      <c r="K9" s="23"/>
    </row>
    <row r="10" spans="1:19" ht="14.45" customHeight="1">
      <c r="A10" s="139"/>
      <c r="B10" s="137"/>
      <c r="C10" s="110" t="s">
        <v>273</v>
      </c>
      <c r="D10" s="110"/>
      <c r="E10" s="114" t="str">
        <f>'Fiche Générale'!A12</f>
        <v>Pollution atmosphérique, changement climatique, impacts sanitaires, énergies renouvelables</v>
      </c>
      <c r="F10" s="115"/>
      <c r="G10" s="115"/>
      <c r="H10" s="115"/>
      <c r="I10" s="116"/>
      <c r="J10" s="40"/>
      <c r="K10" s="23"/>
    </row>
    <row r="11" spans="1:19" ht="14.45" customHeight="1">
      <c r="A11" s="140"/>
      <c r="B11" s="137"/>
      <c r="C11" s="110"/>
      <c r="D11" s="110"/>
      <c r="E11" s="117"/>
      <c r="F11" s="118"/>
      <c r="G11" s="118"/>
      <c r="H11" s="118"/>
      <c r="I11" s="119"/>
      <c r="J11" s="40"/>
      <c r="K11" s="23"/>
    </row>
    <row r="12" spans="1:19">
      <c r="C12" s="18"/>
      <c r="I12" s="13"/>
      <c r="J12" s="13"/>
      <c r="M12" s="106" t="s">
        <v>335</v>
      </c>
      <c r="N12" s="107"/>
      <c r="O12" s="131"/>
      <c r="P12" s="106" t="s">
        <v>336</v>
      </c>
      <c r="Q12" s="107"/>
      <c r="R12" s="107"/>
      <c r="S12" s="131"/>
    </row>
    <row r="13" spans="1:19">
      <c r="A13" s="120" t="s">
        <v>274</v>
      </c>
      <c r="B13" s="63" t="str">
        <f>'S2 Maquette'!B13:B14</f>
        <v xml:space="preserve">1ère année </v>
      </c>
      <c r="C13" s="63"/>
      <c r="D13" s="120" t="s">
        <v>337</v>
      </c>
      <c r="E13" s="141">
        <f>'S2 Maquette'!E13:F14</f>
        <v>0</v>
      </c>
      <c r="F13" s="141"/>
      <c r="G13" s="141"/>
      <c r="H13" s="104" t="s">
        <v>338</v>
      </c>
      <c r="I13" s="104"/>
      <c r="J13" s="41"/>
      <c r="M13" s="108"/>
      <c r="N13" s="109"/>
      <c r="O13" s="132"/>
      <c r="P13" s="108"/>
      <c r="Q13" s="109"/>
      <c r="R13" s="109"/>
      <c r="S13" s="132"/>
    </row>
    <row r="14" spans="1:19">
      <c r="A14" s="121"/>
      <c r="B14" s="63"/>
      <c r="C14" s="63"/>
      <c r="D14" s="121"/>
      <c r="E14" s="141"/>
      <c r="F14" s="141"/>
      <c r="G14" s="141"/>
      <c r="H14" s="104"/>
      <c r="I14" s="104"/>
      <c r="J14" s="41"/>
      <c r="M14" s="104" t="s">
        <v>339</v>
      </c>
      <c r="N14" s="106" t="s">
        <v>340</v>
      </c>
      <c r="O14" s="131"/>
      <c r="P14" s="103"/>
      <c r="Q14" s="122"/>
      <c r="R14" s="125"/>
      <c r="S14" s="120"/>
    </row>
    <row r="15" spans="1:19">
      <c r="A15" s="120" t="s">
        <v>341</v>
      </c>
      <c r="B15" s="65" t="str">
        <f>'S2 Maquette'!B15:B16</f>
        <v>Semestre 2</v>
      </c>
      <c r="C15" s="66"/>
      <c r="D15" s="120" t="s">
        <v>342</v>
      </c>
      <c r="E15" s="141">
        <f>'S2 Maquette'!E15:F16</f>
        <v>0</v>
      </c>
      <c r="F15" s="141"/>
      <c r="G15" s="141"/>
      <c r="H15" s="127" t="str">
        <f>'Fiche Générale'!B5</f>
        <v>Session Unique</v>
      </c>
      <c r="I15" s="128"/>
      <c r="J15" s="42"/>
      <c r="M15" s="104"/>
      <c r="N15" s="133"/>
      <c r="O15" s="134"/>
      <c r="P15" s="103"/>
      <c r="Q15" s="123"/>
      <c r="R15" s="125"/>
      <c r="S15" s="126"/>
    </row>
    <row r="16" spans="1:19">
      <c r="A16" s="121"/>
      <c r="B16" s="68"/>
      <c r="C16" s="69"/>
      <c r="D16" s="121"/>
      <c r="E16" s="141"/>
      <c r="F16" s="141"/>
      <c r="G16" s="141"/>
      <c r="H16" s="129"/>
      <c r="I16" s="130"/>
      <c r="J16" s="42"/>
      <c r="M16" s="104"/>
      <c r="N16" s="133"/>
      <c r="O16" s="134"/>
      <c r="P16" s="103"/>
      <c r="Q16" s="123"/>
      <c r="R16" s="125"/>
      <c r="S16" s="126"/>
    </row>
    <row r="17" spans="1:19">
      <c r="L17" s="19"/>
      <c r="M17" s="104"/>
      <c r="N17" s="108"/>
      <c r="O17" s="132"/>
      <c r="P17" s="103"/>
      <c r="Q17" s="124"/>
      <c r="R17" s="125"/>
      <c r="S17" s="121"/>
    </row>
    <row r="18" spans="1:19" ht="59.45" customHeight="1">
      <c r="A18" s="3" t="s">
        <v>343</v>
      </c>
      <c r="B18" s="43" t="s">
        <v>344</v>
      </c>
      <c r="C18" s="3" t="s">
        <v>5</v>
      </c>
      <c r="D18" s="3" t="s">
        <v>345</v>
      </c>
      <c r="E18" s="3" t="s">
        <v>346</v>
      </c>
      <c r="F18" s="3" t="s">
        <v>347</v>
      </c>
      <c r="G18" s="3" t="s">
        <v>348</v>
      </c>
      <c r="H18" s="3" t="s">
        <v>349</v>
      </c>
      <c r="I18" s="3" t="s">
        <v>350</v>
      </c>
      <c r="J18" s="3" t="s">
        <v>371</v>
      </c>
      <c r="K18" s="3" t="s">
        <v>352</v>
      </c>
      <c r="L18" s="3" t="s">
        <v>353</v>
      </c>
      <c r="M18" s="3" t="s">
        <v>354</v>
      </c>
      <c r="N18" s="3" t="s">
        <v>344</v>
      </c>
      <c r="O18" s="3" t="s">
        <v>355</v>
      </c>
      <c r="P18" s="3" t="s">
        <v>356</v>
      </c>
      <c r="Q18" s="3" t="s">
        <v>344</v>
      </c>
      <c r="R18" s="3" t="s">
        <v>355</v>
      </c>
      <c r="S18" s="4" t="s">
        <v>357</v>
      </c>
    </row>
    <row r="19" spans="1:19" ht="30.6" customHeight="1">
      <c r="A19" s="47" t="str">
        <f>'S2 Maquette'!B19</f>
        <v>Climatologie : risques climatiques et outils</v>
      </c>
      <c r="B19" s="47" t="str">
        <f>'S2 Maquette'!C19</f>
        <v>UE</v>
      </c>
      <c r="C19" s="46"/>
      <c r="D19" s="7">
        <v>4</v>
      </c>
      <c r="E19" s="7" t="s">
        <v>359</v>
      </c>
      <c r="F19" s="7" t="s">
        <v>359</v>
      </c>
      <c r="G19" s="44" t="s">
        <v>359</v>
      </c>
      <c r="H19" s="44" t="s">
        <v>359</v>
      </c>
      <c r="I19" s="44" t="s">
        <v>359</v>
      </c>
      <c r="J19" s="57" t="s">
        <v>372</v>
      </c>
      <c r="K19" s="44" t="s">
        <v>9</v>
      </c>
      <c r="L19" s="44"/>
      <c r="M19" s="44"/>
      <c r="N19" s="44"/>
      <c r="O19" s="44"/>
      <c r="P19" s="44"/>
      <c r="Q19" s="44"/>
      <c r="R19" s="44"/>
      <c r="S19" s="12"/>
    </row>
    <row r="20" spans="1:19" ht="30.6" customHeight="1">
      <c r="A20" s="47" t="str">
        <f>'S2 Maquette'!B20</f>
        <v>Les aléas climatiques</v>
      </c>
      <c r="B20" s="47" t="str">
        <f>'S2 Maquette'!C20</f>
        <v>ECUE</v>
      </c>
      <c r="C20" s="46"/>
      <c r="D20" s="7">
        <v>1</v>
      </c>
      <c r="E20" s="7" t="s">
        <v>359</v>
      </c>
      <c r="F20" s="7" t="s">
        <v>359</v>
      </c>
      <c r="G20" s="44" t="s">
        <v>359</v>
      </c>
      <c r="H20" s="44" t="s">
        <v>359</v>
      </c>
      <c r="I20" s="44" t="s">
        <v>359</v>
      </c>
      <c r="J20" s="57"/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</row>
    <row r="21" spans="1:19" ht="30.6" customHeight="1">
      <c r="A21" s="47" t="str">
        <f>'S2 Maquette'!B21</f>
        <v>Les outils en météorologie</v>
      </c>
      <c r="B21" s="47" t="str">
        <f>'S2 Maquette'!C21</f>
        <v>ECUE</v>
      </c>
      <c r="C21" s="46"/>
      <c r="D21" s="7">
        <v>1</v>
      </c>
      <c r="E21" s="7" t="s">
        <v>359</v>
      </c>
      <c r="F21" s="7" t="s">
        <v>359</v>
      </c>
      <c r="G21" s="44" t="s">
        <v>359</v>
      </c>
      <c r="H21" s="44" t="s">
        <v>359</v>
      </c>
      <c r="I21" s="44" t="s">
        <v>359</v>
      </c>
      <c r="J21" s="57"/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</row>
    <row r="22" spans="1:19" ht="30.6" customHeight="1">
      <c r="A22" s="47" t="str">
        <f>'S2 Maquette'!B22</f>
        <v>Outils numériques 2</v>
      </c>
      <c r="B22" s="47" t="str">
        <f>'S2 Maquette'!C22</f>
        <v>UE</v>
      </c>
      <c r="C22" s="46"/>
      <c r="D22" s="7">
        <v>2</v>
      </c>
      <c r="E22" s="7" t="s">
        <v>359</v>
      </c>
      <c r="F22" s="7" t="s">
        <v>359</v>
      </c>
      <c r="G22" s="44" t="s">
        <v>359</v>
      </c>
      <c r="H22" s="44" t="s">
        <v>359</v>
      </c>
      <c r="I22" s="44" t="s">
        <v>359</v>
      </c>
      <c r="J22" s="57" t="s">
        <v>372</v>
      </c>
      <c r="K22" s="44" t="s">
        <v>9</v>
      </c>
      <c r="L22" s="44"/>
      <c r="M22" s="44"/>
      <c r="N22" s="44"/>
      <c r="O22" s="44"/>
      <c r="P22" s="44"/>
      <c r="Q22" s="44"/>
      <c r="R22" s="44"/>
      <c r="S22" s="12"/>
    </row>
    <row r="23" spans="1:19" ht="30.6" customHeight="1">
      <c r="A23" s="47" t="str">
        <f>'S2 Maquette'!B23</f>
        <v>SIG</v>
      </c>
      <c r="B23" s="47" t="str">
        <f>'S2 Maquette'!C23</f>
        <v>ECUE</v>
      </c>
      <c r="C23" s="46"/>
      <c r="D23" s="7">
        <v>1</v>
      </c>
      <c r="E23" s="7" t="s">
        <v>359</v>
      </c>
      <c r="F23" s="7" t="s">
        <v>359</v>
      </c>
      <c r="G23" s="44" t="s">
        <v>359</v>
      </c>
      <c r="H23" s="44" t="s">
        <v>359</v>
      </c>
      <c r="I23" s="44" t="s">
        <v>359</v>
      </c>
      <c r="J23" s="57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12"/>
    </row>
    <row r="24" spans="1:19" ht="30.6" customHeight="1">
      <c r="A24" s="47" t="str">
        <f>'S2 Maquette'!B24</f>
        <v>Automates cellulaires</v>
      </c>
      <c r="B24" s="47" t="str">
        <f>'S2 Maquette'!C24</f>
        <v>ECUE</v>
      </c>
      <c r="C24" s="46"/>
      <c r="D24" s="7">
        <v>1</v>
      </c>
      <c r="E24" s="7" t="s">
        <v>359</v>
      </c>
      <c r="F24" s="7" t="s">
        <v>359</v>
      </c>
      <c r="G24" s="44" t="s">
        <v>359</v>
      </c>
      <c r="H24" s="44" t="s">
        <v>359</v>
      </c>
      <c r="I24" s="44" t="s">
        <v>359</v>
      </c>
      <c r="J24" s="57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</row>
    <row r="25" spans="1:19" ht="30.6" customHeight="1">
      <c r="A25" s="47" t="str">
        <f>'S2 Maquette'!B25</f>
        <v>Switch ODYSSEE S2</v>
      </c>
      <c r="B25" s="47" t="str">
        <f>'S2 Maquette'!C25</f>
        <v>UE</v>
      </c>
      <c r="C25" s="46"/>
      <c r="D25" s="7">
        <v>2</v>
      </c>
      <c r="E25" s="7" t="s">
        <v>359</v>
      </c>
      <c r="F25" s="7" t="s">
        <v>359</v>
      </c>
      <c r="G25" s="44" t="s">
        <v>359</v>
      </c>
      <c r="H25" s="44" t="s">
        <v>359</v>
      </c>
      <c r="I25" s="44" t="s">
        <v>359</v>
      </c>
      <c r="J25" s="59">
        <v>10</v>
      </c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>
      <c r="A26" s="47" t="str">
        <f>'S2 Maquette'!B26</f>
        <v>Stage entreprise ou mémoire de recherche (3 mois minimum)</v>
      </c>
      <c r="B26" s="47" t="str">
        <f>'S2 Maquette'!C26</f>
        <v>UE</v>
      </c>
      <c r="C26" s="46"/>
      <c r="D26" s="7">
        <v>21</v>
      </c>
      <c r="E26" s="7" t="s">
        <v>359</v>
      </c>
      <c r="F26" s="7" t="s">
        <v>359</v>
      </c>
      <c r="G26" s="44" t="s">
        <v>359</v>
      </c>
      <c r="H26" s="44" t="s">
        <v>359</v>
      </c>
      <c r="I26" s="44" t="s">
        <v>373</v>
      </c>
      <c r="J26" s="44"/>
      <c r="K26" s="44" t="s">
        <v>18</v>
      </c>
      <c r="L26" s="44"/>
      <c r="M26" s="44">
        <v>1</v>
      </c>
      <c r="N26" s="44" t="s">
        <v>34</v>
      </c>
      <c r="O26" s="44"/>
      <c r="P26" s="44"/>
      <c r="Q26" s="44"/>
      <c r="R26" s="44"/>
      <c r="S26" s="12"/>
    </row>
    <row r="27" spans="1:19" ht="30.6" customHeight="1">
      <c r="A27" s="47">
        <f>'S2 Maquette'!B28</f>
        <v>0</v>
      </c>
      <c r="B27" s="47">
        <f>'S2 Maquette'!C28</f>
        <v>0</v>
      </c>
      <c r="C27" s="46">
        <f>'S2 Maquette'!F28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6" customHeight="1">
      <c r="A28" s="47">
        <f>'S2 Maquette'!B29</f>
        <v>0</v>
      </c>
      <c r="B28" s="47">
        <f>'S2 Maquette'!C29</f>
        <v>0</v>
      </c>
      <c r="C28" s="46">
        <f>'S2 Maquette'!F29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>
      <c r="A29" s="47">
        <f>'S2 Maquette'!B30</f>
        <v>0</v>
      </c>
      <c r="B29" s="47">
        <f>'S2 Maquette'!C30</f>
        <v>0</v>
      </c>
      <c r="C29" s="46">
        <f>'S2 Maquette'!F30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>
      <c r="A30" s="47">
        <f>'S2 Maquette'!B31</f>
        <v>0</v>
      </c>
      <c r="B30" s="47">
        <f>'S2 Maquette'!C31</f>
        <v>0</v>
      </c>
      <c r="C30" s="46">
        <f>'S2 Maquette'!F31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>
      <c r="A31" s="47">
        <f>'S2 Maquette'!B32</f>
        <v>0</v>
      </c>
      <c r="B31" s="47">
        <f>'S2 Maquette'!C32</f>
        <v>0</v>
      </c>
      <c r="C31" s="46">
        <f>'S2 Maquette'!F32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>
      <c r="A32" s="47">
        <f>'S2 Maquette'!B33</f>
        <v>0</v>
      </c>
      <c r="B32" s="47">
        <f>'S2 Maquette'!C33</f>
        <v>0</v>
      </c>
      <c r="C32" s="46">
        <f>'S2 Maquette'!F33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>
      <c r="A33" s="47">
        <f>'S2 Maquette'!B34</f>
        <v>0</v>
      </c>
      <c r="B33" s="47">
        <f>'S2 Maquette'!C34</f>
        <v>0</v>
      </c>
      <c r="C33" s="46">
        <f>'S2 Maquette'!F34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>
      <c r="A34" s="47">
        <f>'S2 Maquette'!B35</f>
        <v>0</v>
      </c>
      <c r="B34" s="47">
        <f>'S2 Maquette'!C35</f>
        <v>0</v>
      </c>
      <c r="C34" s="46">
        <f>'S2 Maquette'!F35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>
      <c r="A35" s="47">
        <f>'S2 Maquette'!B36</f>
        <v>0</v>
      </c>
      <c r="B35" s="47">
        <f>'S2 Maquette'!C36</f>
        <v>0</v>
      </c>
      <c r="C35" s="46">
        <f>'S2 Maquette'!F36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>
      <c r="A36" s="47">
        <f>'S2 Maquette'!B37</f>
        <v>0</v>
      </c>
      <c r="B36" s="47">
        <f>'S2 Maquette'!C37</f>
        <v>0</v>
      </c>
      <c r="C36" s="46">
        <f>'S2 Maquette'!F37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>
      <c r="A37" s="47">
        <f>'S2 Maquette'!B38</f>
        <v>0</v>
      </c>
      <c r="B37" s="47">
        <f>'S2 Maquette'!C38</f>
        <v>0</v>
      </c>
      <c r="C37" s="46">
        <f>'S2 Maquette'!F38</f>
        <v>0</v>
      </c>
      <c r="D37" s="7"/>
      <c r="E37" s="7"/>
      <c r="F37" s="7"/>
      <c r="G37" s="44"/>
      <c r="H37" s="44"/>
      <c r="I37" s="44"/>
      <c r="J37" s="45"/>
      <c r="K37" s="45"/>
      <c r="L37" s="45"/>
      <c r="M37" s="45"/>
      <c r="N37" s="45"/>
      <c r="O37" s="45"/>
      <c r="P37" s="45"/>
      <c r="Q37" s="45"/>
      <c r="R37" s="45"/>
      <c r="S37" s="12"/>
    </row>
    <row r="38" spans="1:19" ht="30.6" customHeight="1">
      <c r="A38" s="47">
        <f>'S2 Maquette'!B39</f>
        <v>0</v>
      </c>
      <c r="B38" s="47">
        <f>'S2 Maquette'!C39</f>
        <v>0</v>
      </c>
      <c r="C38" s="46">
        <f>'S2 Maquette'!F39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>
      <c r="A39" s="47">
        <f>'S2 Maquette'!B40</f>
        <v>0</v>
      </c>
      <c r="B39" s="47">
        <f>'S2 Maquette'!C40</f>
        <v>0</v>
      </c>
      <c r="C39" s="46">
        <f>'S2 Maquette'!F40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>
      <c r="A40" s="47">
        <f>'S2 Maquette'!B41</f>
        <v>0</v>
      </c>
      <c r="B40" s="47">
        <f>'S2 Maquette'!C41</f>
        <v>0</v>
      </c>
      <c r="C40" s="46">
        <f>'S2 Maquette'!F41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>
      <c r="A41" s="47">
        <f>'S2 Maquette'!B42</f>
        <v>0</v>
      </c>
      <c r="B41" s="47">
        <f>'S2 Maquette'!C42</f>
        <v>0</v>
      </c>
      <c r="C41" s="46">
        <f>'S2 Maquette'!F42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>
      <c r="A42" s="47">
        <f>'S2 Maquette'!B43</f>
        <v>0</v>
      </c>
      <c r="B42" s="47">
        <f>'S2 Maquette'!C43</f>
        <v>0</v>
      </c>
      <c r="C42" s="46">
        <f>'S2 Maquette'!F43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>
      <c r="A43" s="47">
        <f>'S2 Maquette'!B44</f>
        <v>0</v>
      </c>
      <c r="B43" s="47">
        <f>'S2 Maquette'!C44</f>
        <v>0</v>
      </c>
      <c r="C43" s="46">
        <f>'S2 Maquette'!F44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>
      <c r="A44" s="47">
        <f>'S2 Maquette'!B45</f>
        <v>0</v>
      </c>
      <c r="B44" s="47">
        <f>'S2 Maquette'!C45</f>
        <v>0</v>
      </c>
      <c r="C44" s="46">
        <f>'S2 Maquette'!F45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>
      <c r="A45" s="47">
        <f>'S2 Maquette'!B46</f>
        <v>0</v>
      </c>
      <c r="B45" s="47">
        <f>'S2 Maquette'!C46</f>
        <v>0</v>
      </c>
      <c r="C45" s="46">
        <f>'S2 Maquette'!F46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>
      <c r="A46" s="47">
        <f>'S2 Maquette'!B47</f>
        <v>0</v>
      </c>
      <c r="B46" s="47">
        <f>'S2 Maquette'!C47</f>
        <v>0</v>
      </c>
      <c r="C46" s="46">
        <f>'S2 Maquette'!F47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>
      <c r="A47" s="47">
        <f>'S2 Maquette'!B48</f>
        <v>0</v>
      </c>
      <c r="B47" s="47">
        <f>'S2 Maquette'!C48</f>
        <v>0</v>
      </c>
      <c r="C47" s="46">
        <f>'S2 Maquette'!F48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>
      <c r="A48" s="47">
        <f>'S2 Maquette'!B49</f>
        <v>0</v>
      </c>
      <c r="B48" s="47">
        <f>'S2 Maquette'!C49</f>
        <v>0</v>
      </c>
      <c r="C48" s="46">
        <f>'S2 Maquette'!F49</f>
        <v>0</v>
      </c>
      <c r="D48" s="45"/>
      <c r="E48" s="45"/>
      <c r="F48" s="45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>
      <c r="A49" s="47">
        <f>'S2 Maquette'!B50</f>
        <v>0</v>
      </c>
      <c r="B49" s="47">
        <f>'S2 Maquette'!C50</f>
        <v>0</v>
      </c>
      <c r="C49" s="46">
        <f>'S2 Maquette'!F50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>
      <c r="A50" s="47">
        <f>'S2 Maquette'!B51</f>
        <v>0</v>
      </c>
      <c r="B50" s="47">
        <f>'S2 Maquette'!C51</f>
        <v>0</v>
      </c>
      <c r="C50" s="46">
        <f>'S2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>
      <c r="A51" s="47">
        <f>'S2 Maquette'!B52</f>
        <v>0</v>
      </c>
      <c r="B51" s="47">
        <f>'S2 Maquette'!C52</f>
        <v>0</v>
      </c>
      <c r="C51" s="46">
        <f>'S2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>
      <c r="A52" s="47">
        <f>'S2 Maquette'!B53</f>
        <v>0</v>
      </c>
      <c r="B52" s="47">
        <f>'S2 Maquette'!C53</f>
        <v>0</v>
      </c>
      <c r="C52" s="46">
        <f>'S2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47">
        <f>'S2 Maquette'!B54</f>
        <v>0</v>
      </c>
      <c r="B53" s="47">
        <f>'S2 Maquette'!C54</f>
        <v>0</v>
      </c>
      <c r="C53" s="46">
        <f>'S2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47">
        <f>'S2 Maquette'!B55</f>
        <v>0</v>
      </c>
      <c r="B54" s="47">
        <f>'S2 Maquette'!C55</f>
        <v>0</v>
      </c>
      <c r="C54" s="46">
        <f>'S2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47">
        <f>'S2 Maquette'!B56</f>
        <v>0</v>
      </c>
      <c r="B55" s="47">
        <f>'S2 Maquette'!C56</f>
        <v>0</v>
      </c>
      <c r="C55" s="46">
        <f>'S2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47">
        <f>'S2 Maquette'!B57</f>
        <v>0</v>
      </c>
      <c r="B56" s="47">
        <f>'S2 Maquette'!C57</f>
        <v>0</v>
      </c>
      <c r="C56" s="46">
        <f>'S2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47">
        <f>'S2 Maquette'!B58</f>
        <v>0</v>
      </c>
      <c r="B57" s="47">
        <f>'S2 Maquette'!C58</f>
        <v>0</v>
      </c>
      <c r="C57" s="46">
        <f>'S2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47">
        <f>'S2 Maquette'!B59</f>
        <v>0</v>
      </c>
      <c r="B58" s="47">
        <f>'S2 Maquette'!C59</f>
        <v>0</v>
      </c>
      <c r="C58" s="46">
        <f>'S2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47">
        <f>'S2 Maquette'!B60</f>
        <v>0</v>
      </c>
      <c r="B59" s="47">
        <f>'S2 Maquette'!C60</f>
        <v>0</v>
      </c>
      <c r="C59" s="46">
        <f>'S2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47">
        <f>'S2 Maquette'!B61</f>
        <v>0</v>
      </c>
      <c r="B60" s="47">
        <f>'S2 Maquette'!C61</f>
        <v>0</v>
      </c>
      <c r="C60" s="46">
        <f>'S2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47">
        <f>'S2 Maquette'!B62</f>
        <v>0</v>
      </c>
      <c r="B61" s="47">
        <f>'S2 Maquette'!C62</f>
        <v>0</v>
      </c>
      <c r="C61" s="46">
        <f>'S2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47">
        <f>'S2 Maquette'!B63</f>
        <v>0</v>
      </c>
      <c r="B62" s="47">
        <f>'S2 Maquette'!C63</f>
        <v>0</v>
      </c>
      <c r="C62" s="46">
        <f>'S2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47">
        <f>'S2 Maquette'!B64</f>
        <v>0</v>
      </c>
      <c r="B63" s="47">
        <f>'S2 Maquette'!C64</f>
        <v>0</v>
      </c>
      <c r="C63" s="46">
        <f>'S2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47">
        <f>'S2 Maquette'!B65</f>
        <v>0</v>
      </c>
      <c r="B64" s="47">
        <f>'S2 Maquette'!C65</f>
        <v>0</v>
      </c>
      <c r="C64" s="46">
        <f>'S2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47">
        <f>'S2 Maquette'!B66</f>
        <v>0</v>
      </c>
      <c r="B65" s="47">
        <f>'S2 Maquette'!C66</f>
        <v>0</v>
      </c>
      <c r="C65" s="46">
        <f>'S2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47">
        <f>'S2 Maquette'!B67</f>
        <v>0</v>
      </c>
      <c r="B66" s="47">
        <f>'S2 Maquette'!C67</f>
        <v>0</v>
      </c>
      <c r="C66" s="46">
        <f>'S2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47">
        <f>'S2 Maquette'!B68</f>
        <v>0</v>
      </c>
      <c r="B67" s="47">
        <f>'S2 Maquette'!C68</f>
        <v>0</v>
      </c>
      <c r="C67" s="46">
        <f>'S2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47">
        <f>'S2 Maquette'!B69</f>
        <v>0</v>
      </c>
      <c r="B68" s="47">
        <f>'S2 Maquette'!C69</f>
        <v>0</v>
      </c>
      <c r="C68" s="46">
        <f>'S2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47">
        <f>'S2 Maquette'!B70</f>
        <v>0</v>
      </c>
      <c r="B69" s="47">
        <f>'S2 Maquette'!C70</f>
        <v>0</v>
      </c>
      <c r="C69" s="46">
        <f>'S2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47">
        <f>'S2 Maquette'!B71</f>
        <v>0</v>
      </c>
      <c r="B70" s="47">
        <f>'S2 Maquette'!C71</f>
        <v>0</v>
      </c>
      <c r="C70" s="46">
        <f>'S2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47">
        <f>'S2 Maquette'!B72</f>
        <v>0</v>
      </c>
      <c r="B71" s="47">
        <f>'S2 Maquette'!C72</f>
        <v>0</v>
      </c>
      <c r="C71" s="46">
        <f>'S2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47">
        <f>'S2 Maquette'!B73</f>
        <v>0</v>
      </c>
      <c r="B72" s="47">
        <f>'S2 Maquette'!C73</f>
        <v>0</v>
      </c>
      <c r="C72" s="46">
        <f>'S2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47">
        <f>'S2 Maquette'!B74</f>
        <v>0</v>
      </c>
      <c r="B73" s="47">
        <f>'S2 Maquette'!C74</f>
        <v>0</v>
      </c>
      <c r="C73" s="46">
        <f>'S2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47">
        <f>'S2 Maquette'!B75</f>
        <v>0</v>
      </c>
      <c r="B74" s="47">
        <f>'S2 Maquette'!C75</f>
        <v>0</v>
      </c>
      <c r="C74" s="46">
        <f>'S2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47">
        <f>'S2 Maquette'!B76</f>
        <v>0</v>
      </c>
      <c r="B75" s="47">
        <f>'S2 Maquette'!C76</f>
        <v>0</v>
      </c>
      <c r="C75" s="46">
        <f>'S2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47">
        <f>'S2 Maquette'!B77</f>
        <v>0</v>
      </c>
      <c r="B76" s="47">
        <f>'S2 Maquette'!C77</f>
        <v>0</v>
      </c>
      <c r="C76" s="46">
        <f>'S2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47">
        <f>'S2 Maquette'!B78</f>
        <v>0</v>
      </c>
      <c r="B77" s="47">
        <f>'S2 Maquette'!C78</f>
        <v>0</v>
      </c>
      <c r="C77" s="46">
        <f>'S2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47">
        <f>'S2 Maquette'!B79</f>
        <v>0</v>
      </c>
      <c r="B78" s="47">
        <f>'S2 Maquette'!C79</f>
        <v>0</v>
      </c>
      <c r="C78" s="46">
        <f>'S2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47">
        <f>'S2 Maquette'!B80</f>
        <v>0</v>
      </c>
      <c r="B79" s="47">
        <f>'S2 Maquette'!C80</f>
        <v>0</v>
      </c>
      <c r="C79" s="46">
        <f>'S2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47">
        <f>'S2 Maquette'!B81</f>
        <v>0</v>
      </c>
      <c r="B80" s="47">
        <f>'S2 Maquette'!C81</f>
        <v>0</v>
      </c>
      <c r="C80" s="46">
        <f>'S2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47">
        <f>'S2 Maquette'!B82</f>
        <v>0</v>
      </c>
      <c r="B81" s="47">
        <f>'S2 Maquette'!C82</f>
        <v>0</v>
      </c>
      <c r="C81" s="46">
        <f>'S2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47">
        <f>'S2 Maquette'!B83</f>
        <v>0</v>
      </c>
      <c r="B82" s="47">
        <f>'S2 Maquette'!C83</f>
        <v>0</v>
      </c>
      <c r="C82" s="46">
        <f>'S2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47">
        <f>'S2 Maquette'!B84</f>
        <v>0</v>
      </c>
      <c r="B83" s="47">
        <f>'S2 Maquette'!C84</f>
        <v>0</v>
      </c>
      <c r="C83" s="46">
        <f>'S2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47">
        <f>'S2 Maquette'!B85</f>
        <v>0</v>
      </c>
      <c r="B84" s="47">
        <f>'S2 Maquette'!C85</f>
        <v>0</v>
      </c>
      <c r="C84" s="46">
        <f>'S2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47">
        <f>'S2 Maquette'!B86</f>
        <v>0</v>
      </c>
      <c r="B85" s="47">
        <f>'S2 Maquette'!C86</f>
        <v>0</v>
      </c>
      <c r="C85" s="46">
        <f>'S2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47">
        <f>'S2 Maquette'!B87</f>
        <v>0</v>
      </c>
      <c r="B86" s="47">
        <f>'S2 Maquette'!C87</f>
        <v>0</v>
      </c>
      <c r="C86" s="46">
        <f>'S2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47">
        <f>'S2 Maquette'!B88</f>
        <v>0</v>
      </c>
      <c r="B87" s="47">
        <f>'S2 Maquette'!C88</f>
        <v>0</v>
      </c>
      <c r="C87" s="46">
        <f>'S2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47">
        <f>'S2 Maquette'!B89</f>
        <v>0</v>
      </c>
      <c r="B88" s="47">
        <f>'S2 Maquette'!C89</f>
        <v>0</v>
      </c>
      <c r="C88" s="46">
        <f>'S2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47">
        <f>'S2 Maquette'!B90</f>
        <v>0</v>
      </c>
      <c r="B89" s="47">
        <f>'S2 Maquette'!C90</f>
        <v>0</v>
      </c>
      <c r="C89" s="46">
        <f>'S2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47">
        <f>'S2 Maquette'!B91</f>
        <v>0</v>
      </c>
      <c r="B90" s="47">
        <f>'S2 Maquette'!C91</f>
        <v>0</v>
      </c>
      <c r="C90" s="46">
        <f>'S2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47">
        <f>'S2 Maquette'!B92</f>
        <v>0</v>
      </c>
      <c r="B91" s="47">
        <f>'S2 Maquette'!C92</f>
        <v>0</v>
      </c>
      <c r="C91" s="46">
        <f>'S2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47">
        <f>'S2 Maquette'!B93</f>
        <v>0</v>
      </c>
      <c r="B92" s="47">
        <f>'S2 Maquette'!C93</f>
        <v>0</v>
      </c>
      <c r="C92" s="46">
        <f>'S2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47">
        <f>'S2 Maquette'!B94</f>
        <v>0</v>
      </c>
      <c r="B93" s="47">
        <f>'S2 Maquette'!C94</f>
        <v>0</v>
      </c>
      <c r="C93" s="46">
        <f>'S2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47">
        <f>'S2 Maquette'!B95</f>
        <v>0</v>
      </c>
      <c r="B94" s="47">
        <f>'S2 Maquette'!C95</f>
        <v>0</v>
      </c>
      <c r="C94" s="46">
        <f>'S2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47">
        <f>'S2 Maquette'!B96</f>
        <v>0</v>
      </c>
      <c r="B95" s="47">
        <f>'S2 Maquette'!C96</f>
        <v>0</v>
      </c>
      <c r="C95" s="46">
        <f>'S2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47">
        <f>'S2 Maquette'!B97</f>
        <v>0</v>
      </c>
      <c r="B96" s="47">
        <f>'S2 Maquette'!C97</f>
        <v>0</v>
      </c>
      <c r="C96" s="46">
        <f>'S2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47">
        <f>'S2 Maquette'!B98</f>
        <v>0</v>
      </c>
      <c r="B97" s="47">
        <f>'S2 Maquette'!C98</f>
        <v>0</v>
      </c>
      <c r="C97" s="46">
        <f>'S2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47">
        <f>'S2 Maquette'!B99</f>
        <v>0</v>
      </c>
      <c r="B98" s="47">
        <f>'S2 Maquette'!C99</f>
        <v>0</v>
      </c>
      <c r="C98" s="46">
        <f>'S2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47">
        <f>'S2 Maquette'!B100</f>
        <v>0</v>
      </c>
      <c r="B99" s="47">
        <f>'S2 Maquette'!C100</f>
        <v>0</v>
      </c>
      <c r="C99" s="46">
        <f>'S2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47">
        <f>'S2 Maquette'!B101</f>
        <v>0</v>
      </c>
      <c r="B100" s="47">
        <f>'S2 Maquette'!C101</f>
        <v>0</v>
      </c>
      <c r="C100" s="46">
        <f>'S2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47">
        <f>'S2 Maquette'!B102</f>
        <v>0</v>
      </c>
      <c r="B101" s="47">
        <f>'S2 Maquette'!C102</f>
        <v>0</v>
      </c>
      <c r="C101" s="46">
        <f>'S2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47">
        <f>'S2 Maquette'!B103</f>
        <v>0</v>
      </c>
      <c r="B102" s="47">
        <f>'S2 Maquette'!C103</f>
        <v>0</v>
      </c>
      <c r="C102" s="46">
        <f>'S2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47">
        <f>'S2 Maquette'!B104</f>
        <v>0</v>
      </c>
      <c r="B103" s="47">
        <f>'S2 Maquette'!C104</f>
        <v>0</v>
      </c>
      <c r="C103" s="46">
        <f>'S2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47">
        <f>'S2 Maquette'!B105</f>
        <v>0</v>
      </c>
      <c r="B104" s="47">
        <f>'S2 Maquette'!C105</f>
        <v>0</v>
      </c>
      <c r="C104" s="46">
        <f>'S2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47">
        <f>'S2 Maquette'!B106</f>
        <v>0</v>
      </c>
      <c r="B105" s="47">
        <f>'S2 Maquette'!C106</f>
        <v>0</v>
      </c>
      <c r="C105" s="46">
        <f>'S2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47">
        <f>'S2 Maquette'!B107</f>
        <v>0</v>
      </c>
      <c r="B106" s="47">
        <f>'S2 Maquette'!C107</f>
        <v>0</v>
      </c>
      <c r="C106" s="46">
        <f>'S2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47">
        <f>'S2 Maquette'!B108</f>
        <v>0</v>
      </c>
      <c r="B107" s="47">
        <f>'S2 Maquette'!C108</f>
        <v>0</v>
      </c>
      <c r="C107" s="46">
        <f>'S2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47">
        <f>'S2 Maquette'!B109</f>
        <v>0</v>
      </c>
      <c r="B108" s="47">
        <f>'S2 Maquette'!C109</f>
        <v>0</v>
      </c>
      <c r="C108" s="46">
        <f>'S2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47">
        <f>'S2 Maquette'!B110</f>
        <v>0</v>
      </c>
      <c r="B109" s="47">
        <f>'S2 Maquette'!C110</f>
        <v>0</v>
      </c>
      <c r="C109" s="46">
        <f>'S2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47">
        <f>'S2 Maquette'!B111</f>
        <v>0</v>
      </c>
      <c r="B110" s="47">
        <f>'S2 Maquette'!C111</f>
        <v>0</v>
      </c>
      <c r="C110" s="46">
        <f>'S2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47">
        <f>'S2 Maquette'!B112</f>
        <v>0</v>
      </c>
      <c r="B111" s="47">
        <f>'S2 Maquette'!C112</f>
        <v>0</v>
      </c>
      <c r="C111" s="46">
        <f>'S2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47">
        <f>'S2 Maquette'!B113</f>
        <v>0</v>
      </c>
      <c r="B112" s="47">
        <f>'S2 Maquette'!C113</f>
        <v>0</v>
      </c>
      <c r="C112" s="46">
        <f>'S2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47">
        <f>'S2 Maquette'!B114</f>
        <v>0</v>
      </c>
      <c r="B113" s="47">
        <f>'S2 Maquette'!C114</f>
        <v>0</v>
      </c>
      <c r="C113" s="46">
        <f>'S2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47">
        <f>'S2 Maquette'!B115</f>
        <v>0</v>
      </c>
      <c r="B114" s="47">
        <f>'S2 Maquette'!C115</f>
        <v>0</v>
      </c>
      <c r="C114" s="46">
        <f>'S2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47">
        <f>'S2 Maquette'!B116</f>
        <v>0</v>
      </c>
      <c r="B115" s="47">
        <f>'S2 Maquette'!C116</f>
        <v>0</v>
      </c>
      <c r="C115" s="46">
        <f>'S2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'S2 Maquette'!B117</f>
        <v>0</v>
      </c>
      <c r="B116" s="47">
        <f>'S2 Maquette'!C117</f>
        <v>0</v>
      </c>
      <c r="C116" s="46">
        <f>'S2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'S2 Maquette'!B118</f>
        <v>0</v>
      </c>
      <c r="B117" s="47">
        <f>'S2 Maquette'!C118</f>
        <v>0</v>
      </c>
      <c r="C117" s="46">
        <f>'S2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'S2 Maquette'!B119</f>
        <v>0</v>
      </c>
      <c r="B118" s="47">
        <f>'S2 Maquette'!C119</f>
        <v>0</v>
      </c>
      <c r="C118" s="46">
        <f>'S2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'S2 Maquette'!B120</f>
        <v>0</v>
      </c>
      <c r="B119" s="47">
        <f>'S2 Maquette'!C120</f>
        <v>0</v>
      </c>
      <c r="C119" s="46">
        <f>'S2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'S2 Maquette'!B121</f>
        <v>0</v>
      </c>
      <c r="B120" s="47">
        <f>'S2 Maquette'!C121</f>
        <v>0</v>
      </c>
      <c r="C120" s="46">
        <f>'S2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'S2 Maquette'!B122</f>
        <v>0</v>
      </c>
      <c r="B121" s="47">
        <f>'S2 Maquette'!C122</f>
        <v>0</v>
      </c>
      <c r="C121" s="46">
        <f>'S2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'S2 Maquette'!B123</f>
        <v>0</v>
      </c>
      <c r="B122" s="47">
        <f>'S2 Maquette'!C123</f>
        <v>0</v>
      </c>
      <c r="C122" s="46">
        <f>'S2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'S2 Maquette'!B124</f>
        <v>0</v>
      </c>
      <c r="B123" s="47">
        <f>'S2 Maquette'!C124</f>
        <v>0</v>
      </c>
      <c r="C123" s="46">
        <f>'S2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'S2 Maquette'!B125</f>
        <v>0</v>
      </c>
      <c r="B124" s="47">
        <f>'S2 Maquette'!C125</f>
        <v>0</v>
      </c>
      <c r="C124" s="46">
        <f>'S2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'S2 Maquette'!B126</f>
        <v>0</v>
      </c>
      <c r="B125" s="47">
        <f>'S2 Maquette'!C126</f>
        <v>0</v>
      </c>
      <c r="C125" s="46">
        <f>'S2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'S2 Maquette'!B127</f>
        <v>0</v>
      </c>
      <c r="B126" s="47">
        <f>'S2 Maquette'!C127</f>
        <v>0</v>
      </c>
      <c r="C126" s="46">
        <f>'S2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'S2 Maquette'!B128</f>
        <v>0</v>
      </c>
      <c r="B127" s="47">
        <f>'S2 Maquette'!C128</f>
        <v>0</v>
      </c>
      <c r="C127" s="46">
        <f>'S2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'S2 Maquette'!B129</f>
        <v>0</v>
      </c>
      <c r="B128" s="47">
        <f>'S2 Maquette'!C129</f>
        <v>0</v>
      </c>
      <c r="C128" s="46">
        <f>'S2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'S2 Maquette'!B130</f>
        <v>0</v>
      </c>
      <c r="B129" s="47">
        <f>'S2 Maquette'!C130</f>
        <v>0</v>
      </c>
      <c r="C129" s="46">
        <f>'S2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'S2 Maquette'!B131</f>
        <v>0</v>
      </c>
      <c r="B130" s="47">
        <f>'S2 Maquette'!C131</f>
        <v>0</v>
      </c>
      <c r="C130" s="46">
        <f>'S2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'S2 Maquette'!B132</f>
        <v>0</v>
      </c>
      <c r="B131" s="47">
        <f>'S2 Maquette'!C132</f>
        <v>0</v>
      </c>
      <c r="C131" s="46">
        <f>'S2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'S2 Maquette'!B133</f>
        <v>0</v>
      </c>
      <c r="B132" s="47">
        <f>'S2 Maquette'!C133</f>
        <v>0</v>
      </c>
      <c r="C132" s="46">
        <f>'S2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'S2 Maquette'!B134</f>
        <v>0</v>
      </c>
      <c r="B133" s="47">
        <f>'S2 Maquette'!C134</f>
        <v>0</v>
      </c>
      <c r="C133" s="46">
        <f>'S2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'S2 Maquette'!B135</f>
        <v>0</v>
      </c>
      <c r="B134" s="47">
        <f>'S2 Maquette'!C135</f>
        <v>0</v>
      </c>
      <c r="C134" s="46">
        <f>'S2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'S2 Maquette'!B136</f>
        <v>0</v>
      </c>
      <c r="B135" s="47">
        <f>'S2 Maquette'!C136</f>
        <v>0</v>
      </c>
      <c r="C135" s="46">
        <f>'S2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'S2 Maquette'!B137</f>
        <v>0</v>
      </c>
      <c r="B136" s="47">
        <f>'S2 Maquette'!C137</f>
        <v>0</v>
      </c>
      <c r="C136" s="46">
        <f>'S2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'S2 Maquette'!B138</f>
        <v>0</v>
      </c>
      <c r="B137" s="47">
        <f>'S2 Maquette'!C138</f>
        <v>0</v>
      </c>
      <c r="C137" s="46">
        <f>'S2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'S2 Maquette'!B139</f>
        <v>0</v>
      </c>
      <c r="B138" s="47">
        <f>'S2 Maquette'!C139</f>
        <v>0</v>
      </c>
      <c r="C138" s="46">
        <f>'S2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'S2 Maquette'!B140</f>
        <v>0</v>
      </c>
      <c r="B139" s="47">
        <f>'S2 Maquette'!C140</f>
        <v>0</v>
      </c>
      <c r="C139" s="46">
        <f>'S2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'S2 Maquette'!B141</f>
        <v>0</v>
      </c>
      <c r="B140" s="47">
        <f>'S2 Maquette'!C141</f>
        <v>0</v>
      </c>
      <c r="C140" s="46">
        <f>'S2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'S2 Maquette'!B142</f>
        <v>0</v>
      </c>
      <c r="B141" s="47">
        <f>'S2 Maquette'!C142</f>
        <v>0</v>
      </c>
      <c r="C141" s="46">
        <f>'S2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'S2 Maquette'!B143</f>
        <v>0</v>
      </c>
      <c r="B142" s="47">
        <f>'S2 Maquette'!C143</f>
        <v>0</v>
      </c>
      <c r="C142" s="46">
        <f>'S2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'S2 Maquette'!B144</f>
        <v>0</v>
      </c>
      <c r="B143" s="47">
        <f>'S2 Maquette'!C144</f>
        <v>0</v>
      </c>
      <c r="C143" s="46">
        <f>'S2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'S2 Maquette'!B145</f>
        <v>0</v>
      </c>
      <c r="B144" s="47">
        <f>'S2 Maquette'!C145</f>
        <v>0</v>
      </c>
      <c r="C144" s="46">
        <f>'S2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'S2 Maquette'!B146</f>
        <v>0</v>
      </c>
      <c r="B145" s="47">
        <f>'S2 Maquette'!C146</f>
        <v>0</v>
      </c>
      <c r="C145" s="46">
        <f>'S2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'S2 Maquette'!B147</f>
        <v>0</v>
      </c>
      <c r="B146" s="47">
        <f>'S2 Maquette'!C147</f>
        <v>0</v>
      </c>
      <c r="C146" s="46">
        <f>'S2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'S2 Maquette'!B148</f>
        <v>0</v>
      </c>
      <c r="B147" s="47">
        <f>'S2 Maquette'!C148</f>
        <v>0</v>
      </c>
      <c r="C147" s="46">
        <f>'S2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'S2 Maquette'!B149</f>
        <v>0</v>
      </c>
      <c r="B148" s="47">
        <f>'S2 Maquette'!C149</f>
        <v>0</v>
      </c>
      <c r="C148" s="46">
        <f>'S2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'S2 Maquette'!B150</f>
        <v>0</v>
      </c>
      <c r="B149" s="47">
        <f>'S2 Maquette'!C150</f>
        <v>0</v>
      </c>
      <c r="C149" s="46">
        <f>'S2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'S2 Maquette'!B151</f>
        <v>0</v>
      </c>
      <c r="B150" s="47">
        <f>'S2 Maquette'!C151</f>
        <v>0</v>
      </c>
      <c r="C150" s="46">
        <f>'S2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'S2 Maquette'!B152</f>
        <v>0</v>
      </c>
      <c r="B151" s="47">
        <f>'S2 Maquette'!C152</f>
        <v>0</v>
      </c>
      <c r="C151" s="46">
        <f>'S2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'S2 Maquette'!B153</f>
        <v>0</v>
      </c>
      <c r="B152" s="47">
        <f>'S2 Maquette'!C153</f>
        <v>0</v>
      </c>
      <c r="C152" s="46">
        <f>'S2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'S2 Maquette'!B154</f>
        <v>0</v>
      </c>
      <c r="B153" s="47">
        <f>'S2 Maquette'!C154</f>
        <v>0</v>
      </c>
      <c r="C153" s="46">
        <f>'S2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'S2 Maquette'!B155</f>
        <v>0</v>
      </c>
      <c r="B154" s="47">
        <f>'S2 Maquette'!C155</f>
        <v>0</v>
      </c>
      <c r="C154" s="46">
        <f>'S2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'S2 Maquette'!B156</f>
        <v>0</v>
      </c>
      <c r="B155" s="47">
        <f>'S2 Maquette'!C156</f>
        <v>0</v>
      </c>
      <c r="C155" s="46">
        <f>'S2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'S2 Maquette'!B157</f>
        <v>0</v>
      </c>
      <c r="B156" s="47">
        <f>'S2 Maquette'!C157</f>
        <v>0</v>
      </c>
      <c r="C156" s="46">
        <f>'S2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'S2 Maquette'!B158</f>
        <v>0</v>
      </c>
      <c r="B157" s="47">
        <f>'S2 Maquette'!C158</f>
        <v>0</v>
      </c>
      <c r="C157" s="46">
        <f>'S2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'S2 Maquette'!B159</f>
        <v>0</v>
      </c>
      <c r="B158" s="47">
        <f>'S2 Maquette'!C159</f>
        <v>0</v>
      </c>
      <c r="C158" s="46">
        <f>'S2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'S2 Maquette'!B160</f>
        <v>0</v>
      </c>
      <c r="B159" s="47">
        <f>'S2 Maquette'!C160</f>
        <v>0</v>
      </c>
      <c r="C159" s="46">
        <f>'S2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'S2 Maquette'!B161</f>
        <v>0</v>
      </c>
      <c r="B160" s="47">
        <f>'S2 Maquette'!C161</f>
        <v>0</v>
      </c>
      <c r="C160" s="46">
        <f>'S2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'S2 Maquette'!B162</f>
        <v>0</v>
      </c>
      <c r="B161" s="47">
        <f>'S2 Maquette'!C162</f>
        <v>0</v>
      </c>
      <c r="C161" s="46">
        <f>'S2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'S2 Maquette'!B163</f>
        <v>0</v>
      </c>
      <c r="B162" s="47">
        <f>'S2 Maquette'!C163</f>
        <v>0</v>
      </c>
      <c r="C162" s="46">
        <f>'S2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'S2 Maquette'!B164</f>
        <v>0</v>
      </c>
      <c r="B163" s="47">
        <f>'S2 Maquette'!C164</f>
        <v>0</v>
      </c>
      <c r="C163" s="46">
        <f>'S2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'S2 Maquette'!B165</f>
        <v>0</v>
      </c>
      <c r="B164" s="47">
        <f>'S2 Maquette'!C165</f>
        <v>0</v>
      </c>
      <c r="C164" s="46">
        <f>'S2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'S2 Maquette'!B166</f>
        <v>0</v>
      </c>
      <c r="B165" s="47">
        <f>'S2 Maquette'!C166</f>
        <v>0</v>
      </c>
      <c r="C165" s="46">
        <f>'S2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'S2 Maquette'!B167</f>
        <v>0</v>
      </c>
      <c r="B166" s="47">
        <f>'S2 Maquette'!C167</f>
        <v>0</v>
      </c>
      <c r="C166" s="46">
        <f>'S2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'S2 Maquette'!B168</f>
        <v>0</v>
      </c>
      <c r="B167" s="47">
        <f>'S2 Maquette'!C168</f>
        <v>0</v>
      </c>
      <c r="C167" s="46">
        <f>'S2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'S2 Maquette'!B169</f>
        <v>0</v>
      </c>
      <c r="B168" s="47">
        <f>'S2 Maquette'!C169</f>
        <v>0</v>
      </c>
      <c r="C168" s="46">
        <f>'S2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'S2 Maquette'!B170</f>
        <v>0</v>
      </c>
      <c r="B169" s="47">
        <f>'S2 Maquette'!C170</f>
        <v>0</v>
      </c>
      <c r="C169" s="46">
        <f>'S2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'S2 Maquette'!B171</f>
        <v>0</v>
      </c>
      <c r="B170" s="47">
        <f>'S2 Maquette'!C171</f>
        <v>0</v>
      </c>
      <c r="C170" s="46">
        <f>'S2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'S2 Maquette'!B172</f>
        <v>0</v>
      </c>
      <c r="B171" s="47">
        <f>'S2 Maquette'!C172</f>
        <v>0</v>
      </c>
      <c r="C171" s="46">
        <f>'S2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'S2 Maquette'!B173</f>
        <v>0</v>
      </c>
      <c r="B172" s="47">
        <f>'S2 Maquette'!C173</f>
        <v>0</v>
      </c>
      <c r="C172" s="46">
        <f>'S2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'S2 Maquette'!B174</f>
        <v>0</v>
      </c>
      <c r="B173" s="47">
        <f>'S2 Maquette'!C174</f>
        <v>0</v>
      </c>
      <c r="C173" s="46">
        <f>'S2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'S2 Maquette'!B175</f>
        <v>0</v>
      </c>
      <c r="B174" s="47">
        <f>'S2 Maquette'!C175</f>
        <v>0</v>
      </c>
      <c r="C174" s="46">
        <f>'S2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'S2 Maquette'!B176</f>
        <v>0</v>
      </c>
      <c r="B175" s="47">
        <f>'S2 Maquette'!C176</f>
        <v>0</v>
      </c>
      <c r="C175" s="46">
        <f>'S2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'S2 Maquette'!B177</f>
        <v>0</v>
      </c>
      <c r="B176" s="47">
        <f>'S2 Maquette'!C177</f>
        <v>0</v>
      </c>
      <c r="C176" s="46">
        <f>'S2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'S2 Maquette'!B178</f>
        <v>0</v>
      </c>
      <c r="B177" s="47">
        <f>'S2 Maquette'!C178</f>
        <v>0</v>
      </c>
      <c r="C177" s="46">
        <f>'S2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'S2 Maquette'!B179</f>
        <v>0</v>
      </c>
      <c r="B178" s="47">
        <f>'S2 Maquette'!C179</f>
        <v>0</v>
      </c>
      <c r="C178" s="46">
        <f>'S2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'S2 Maquette'!B180</f>
        <v>0</v>
      </c>
      <c r="B179" s="47">
        <f>'S2 Maquette'!C180</f>
        <v>0</v>
      </c>
      <c r="C179" s="46">
        <f>'S2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'S2 Maquette'!B181</f>
        <v>0</v>
      </c>
      <c r="B180" s="47">
        <f>'S2 Maquette'!C181</f>
        <v>0</v>
      </c>
      <c r="C180" s="46">
        <f>'S2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'S2 Maquette'!B182</f>
        <v>0</v>
      </c>
      <c r="B181" s="47">
        <f>'S2 Maquette'!C182</f>
        <v>0</v>
      </c>
      <c r="C181" s="46">
        <f>'S2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'S2 Maquette'!B183</f>
        <v>0</v>
      </c>
      <c r="B182" s="47">
        <f>'S2 Maquette'!C183</f>
        <v>0</v>
      </c>
      <c r="C182" s="46">
        <f>'S2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'S2 Maquette'!B184</f>
        <v>0</v>
      </c>
      <c r="B183" s="47">
        <f>'S2 Maquette'!C184</f>
        <v>0</v>
      </c>
      <c r="C183" s="46">
        <f>'S2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'S2 Maquette'!B185</f>
        <v>0</v>
      </c>
      <c r="B184" s="47">
        <f>'S2 Maquette'!C185</f>
        <v>0</v>
      </c>
      <c r="C184" s="46">
        <f>'S2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'S2 Maquette'!B186</f>
        <v>0</v>
      </c>
      <c r="B185" s="47">
        <f>'S2 Maquette'!C186</f>
        <v>0</v>
      </c>
      <c r="C185" s="46">
        <f>'S2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'S2 Maquette'!B187</f>
        <v>0</v>
      </c>
      <c r="B186" s="47">
        <f>'S2 Maquette'!C187</f>
        <v>0</v>
      </c>
      <c r="C186" s="46">
        <f>'S2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'S2 Maquette'!B188</f>
        <v>0</v>
      </c>
      <c r="B187" s="47">
        <f>'S2 Maquette'!C188</f>
        <v>0</v>
      </c>
      <c r="C187" s="46">
        <f>'S2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'S2 Maquette'!B189</f>
        <v>0</v>
      </c>
      <c r="B188" s="47">
        <f>'S2 Maquette'!C189</f>
        <v>0</v>
      </c>
      <c r="C188" s="46">
        <f>'S2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'S2 Maquette'!B190</f>
        <v>0</v>
      </c>
      <c r="B189" s="47">
        <f>'S2 Maquette'!C190</f>
        <v>0</v>
      </c>
      <c r="C189" s="46">
        <f>'S2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'S2 Maquette'!B191</f>
        <v>0</v>
      </c>
      <c r="B190" s="47">
        <f>'S2 Maquette'!C191</f>
        <v>0</v>
      </c>
      <c r="C190" s="46">
        <f>'S2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'S2 Maquette'!B192</f>
        <v>0</v>
      </c>
      <c r="B191" s="47">
        <f>'S2 Maquette'!C192</f>
        <v>0</v>
      </c>
      <c r="C191" s="46">
        <f>'S2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'S2 Maquette'!B193</f>
        <v>0</v>
      </c>
      <c r="B192" s="47">
        <f>'S2 Maquette'!C193</f>
        <v>0</v>
      </c>
      <c r="C192" s="46">
        <f>'S2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'S2 Maquette'!B194</f>
        <v>0</v>
      </c>
      <c r="B193" s="47">
        <f>'S2 Maquette'!C194</f>
        <v>0</v>
      </c>
      <c r="C193" s="46">
        <f>'S2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'S2 Maquette'!B195</f>
        <v>0</v>
      </c>
      <c r="B194" s="47">
        <f>'S2 Maquette'!C195</f>
        <v>0</v>
      </c>
      <c r="C194" s="46">
        <f>'S2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'S2 Maquette'!B196</f>
        <v>0</v>
      </c>
      <c r="B195" s="47">
        <f>'S2 Maquette'!C196</f>
        <v>0</v>
      </c>
      <c r="C195" s="46">
        <f>'S2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'S2 Maquette'!B197</f>
        <v>0</v>
      </c>
      <c r="B196" s="47">
        <f>'S2 Maquette'!C197</f>
        <v>0</v>
      </c>
      <c r="C196" s="46">
        <f>'S2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'S2 Maquette'!B198</f>
        <v>0</v>
      </c>
      <c r="B197" s="47">
        <f>'S2 Maquette'!C198</f>
        <v>0</v>
      </c>
      <c r="C197" s="46">
        <f>'S2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'S2 Maquette'!B199</f>
        <v>0</v>
      </c>
      <c r="B198" s="47">
        <f>'S2 Maquette'!C199</f>
        <v>0</v>
      </c>
      <c r="C198" s="46">
        <f>'S2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'S2 Maquette'!B200</f>
        <v>0</v>
      </c>
      <c r="B199" s="47">
        <f>'S2 Maquette'!C200</f>
        <v>0</v>
      </c>
      <c r="C199" s="46">
        <f>'S2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'S2 Maquette'!B201</f>
        <v>0</v>
      </c>
      <c r="B200" s="47">
        <f>'S2 Maquette'!C201</f>
        <v>0</v>
      </c>
      <c r="C200" s="46">
        <f>'S2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'S2 Maquette'!B202</f>
        <v>0</v>
      </c>
      <c r="B201" s="47">
        <f>'S2 Maquette'!C202</f>
        <v>0</v>
      </c>
      <c r="C201" s="46">
        <f>'S2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'S2 Maquette'!B203</f>
        <v>0</v>
      </c>
      <c r="B202" s="47">
        <f>'S2 Maquette'!C203</f>
        <v>0</v>
      </c>
      <c r="C202" s="46">
        <f>'S2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'S2 Maquette'!B204</f>
        <v>0</v>
      </c>
      <c r="B203" s="47">
        <f>'S2 Maquette'!C204</f>
        <v>0</v>
      </c>
      <c r="C203" s="46">
        <f>'S2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'S2 Maquette'!B205</f>
        <v>0</v>
      </c>
      <c r="B204" s="47">
        <f>'S2 Maquette'!C205</f>
        <v>0</v>
      </c>
      <c r="C204" s="46">
        <f>'S2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'S2 Maquette'!B206</f>
        <v>0</v>
      </c>
      <c r="B205" s="47">
        <f>'S2 Maquette'!C206</f>
        <v>0</v>
      </c>
      <c r="C205" s="46">
        <f>'S2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'S2 Maquette'!B207</f>
        <v>0</v>
      </c>
      <c r="B206" s="47">
        <f>'S2 Maquette'!C207</f>
        <v>0</v>
      </c>
      <c r="C206" s="46">
        <f>'S2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'S2 Maquette'!B208</f>
        <v>0</v>
      </c>
      <c r="B207" s="47">
        <f>'S2 Maquette'!C208</f>
        <v>0</v>
      </c>
      <c r="C207" s="46">
        <f>'S2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'S2 Maquette'!B209</f>
        <v>0</v>
      </c>
      <c r="B208" s="47">
        <f>'S2 Maquette'!C209</f>
        <v>0</v>
      </c>
      <c r="C208" s="46">
        <f>'S2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'S2 Maquette'!B210</f>
        <v>0</v>
      </c>
      <c r="B209" s="47">
        <f>'S2 Maquette'!C210</f>
        <v>0</v>
      </c>
      <c r="C209" s="46">
        <f>'S2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'S2 Maquette'!B211</f>
        <v>0</v>
      </c>
      <c r="B210" s="47">
        <f>'S2 Maquette'!C211</f>
        <v>0</v>
      </c>
      <c r="C210" s="46">
        <f>'S2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'S2 Maquette'!B212</f>
        <v>0</v>
      </c>
      <c r="B211" s="47">
        <f>'S2 Maquette'!C212</f>
        <v>0</v>
      </c>
      <c r="C211" s="46">
        <f>'S2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'S2 Maquette'!B213</f>
        <v>0</v>
      </c>
      <c r="B212" s="47">
        <f>'S2 Maquette'!C213</f>
        <v>0</v>
      </c>
      <c r="C212" s="46">
        <f>'S2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'S2 Maquette'!B214</f>
        <v>0</v>
      </c>
      <c r="B213" s="47">
        <f>'S2 Maquette'!C214</f>
        <v>0</v>
      </c>
      <c r="C213" s="46">
        <f>'S2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'S2 Maquette'!B215</f>
        <v>0</v>
      </c>
      <c r="B214" s="47">
        <f>'S2 Maquette'!C215</f>
        <v>0</v>
      </c>
      <c r="C214" s="46">
        <f>'S2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'S2 Maquette'!B216</f>
        <v>0</v>
      </c>
      <c r="B215" s="47">
        <f>'S2 Maquette'!C216</f>
        <v>0</v>
      </c>
      <c r="C215" s="46">
        <f>'S2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'S2 Maquette'!B217</f>
        <v>0</v>
      </c>
      <c r="B216" s="47">
        <f>'S2 Maquette'!C217</f>
        <v>0</v>
      </c>
      <c r="C216" s="46">
        <f>'S2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'S2 Maquette'!B218</f>
        <v>0</v>
      </c>
      <c r="B217" s="47">
        <f>'S2 Maquette'!C218</f>
        <v>0</v>
      </c>
      <c r="C217" s="46">
        <f>'S2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'S2 Maquette'!B219</f>
        <v>0</v>
      </c>
      <c r="B218" s="47">
        <f>'S2 Maquette'!C219</f>
        <v>0</v>
      </c>
      <c r="C218" s="46">
        <f>'S2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'S2 Maquette'!B220</f>
        <v>0</v>
      </c>
      <c r="B219" s="47">
        <f>'S2 Maquette'!C220</f>
        <v>0</v>
      </c>
      <c r="C219" s="46">
        <f>'S2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'S2 Maquette'!B221</f>
        <v>0</v>
      </c>
      <c r="B220" s="47">
        <f>'S2 Maquette'!C221</f>
        <v>0</v>
      </c>
      <c r="C220" s="46">
        <f>'S2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'S2 Maquette'!B222</f>
        <v>0</v>
      </c>
      <c r="B221" s="47">
        <f>'S2 Maquette'!C222</f>
        <v>0</v>
      </c>
      <c r="C221" s="46">
        <f>'S2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'S2 Maquette'!B223</f>
        <v>0</v>
      </c>
      <c r="B222" s="47">
        <f>'S2 Maquette'!C223</f>
        <v>0</v>
      </c>
      <c r="C222" s="46">
        <f>'S2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'S2 Maquette'!B224</f>
        <v>0</v>
      </c>
      <c r="B223" s="47">
        <f>'S2 Maquette'!C224</f>
        <v>0</v>
      </c>
      <c r="C223" s="46">
        <f>'S2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'S2 Maquette'!B225</f>
        <v>0</v>
      </c>
      <c r="B224" s="47">
        <f>'S2 Maquette'!C225</f>
        <v>0</v>
      </c>
      <c r="C224" s="46">
        <f>'S2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'S2 Maquette'!B226</f>
        <v>0</v>
      </c>
      <c r="B225" s="47">
        <f>'S2 Maquette'!C226</f>
        <v>0</v>
      </c>
      <c r="C225" s="46">
        <f>'S2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'S2 Maquette'!B227</f>
        <v>0</v>
      </c>
      <c r="B226" s="47">
        <f>'S2 Maquette'!C227</f>
        <v>0</v>
      </c>
      <c r="C226" s="46">
        <f>'S2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'S2 Maquette'!B228</f>
        <v>0</v>
      </c>
      <c r="B227" s="47">
        <f>'S2 Maquette'!C228</f>
        <v>0</v>
      </c>
      <c r="C227" s="46">
        <f>'S2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'S2 Maquette'!B229</f>
        <v>0</v>
      </c>
      <c r="B228" s="47">
        <f>'S2 Maquette'!C229</f>
        <v>0</v>
      </c>
      <c r="C228" s="46">
        <f>'S2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'S2 Maquette'!B230</f>
        <v>0</v>
      </c>
      <c r="B229" s="47">
        <f>'S2 Maquette'!C230</f>
        <v>0</v>
      </c>
      <c r="C229" s="46">
        <f>'S2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'S2 Maquette'!B231</f>
        <v>0</v>
      </c>
      <c r="B230" s="47">
        <f>'S2 Maquette'!C231</f>
        <v>0</v>
      </c>
      <c r="C230" s="46">
        <f>'S2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'S2 Maquette'!B232</f>
        <v>0</v>
      </c>
      <c r="B231" s="47">
        <f>'S2 Maquette'!C232</f>
        <v>0</v>
      </c>
      <c r="C231" s="46">
        <f>'S2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'S2 Maquette'!B233</f>
        <v>0</v>
      </c>
      <c r="B232" s="47">
        <f>'S2 Maquette'!C233</f>
        <v>0</v>
      </c>
      <c r="C232" s="46">
        <f>'S2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'S2 Maquette'!B234</f>
        <v>0</v>
      </c>
      <c r="B233" s="47">
        <f>'S2 Maquette'!C234</f>
        <v>0</v>
      </c>
      <c r="C233" s="46">
        <f>'S2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'S2 Maquette'!B235</f>
        <v>0</v>
      </c>
      <c r="B234" s="47">
        <f>'S2 Maquette'!C235</f>
        <v>0</v>
      </c>
      <c r="C234" s="46">
        <f>'S2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'S2 Maquette'!B236</f>
        <v>0</v>
      </c>
      <c r="B235" s="47">
        <f>'S2 Maquette'!C236</f>
        <v>0</v>
      </c>
      <c r="C235" s="46">
        <f>'S2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'S2 Maquette'!B237</f>
        <v>0</v>
      </c>
      <c r="B236" s="47">
        <f>'S2 Maquette'!C237</f>
        <v>0</v>
      </c>
      <c r="C236" s="46">
        <f>'S2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'S2 Maquette'!B238</f>
        <v>0</v>
      </c>
      <c r="B237" s="47">
        <f>'S2 Maquette'!C238</f>
        <v>0</v>
      </c>
      <c r="C237" s="46">
        <f>'S2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'S2 Maquette'!B239</f>
        <v>0</v>
      </c>
      <c r="B238" s="47">
        <f>'S2 Maquette'!C239</f>
        <v>0</v>
      </c>
      <c r="C238" s="46">
        <f>'S2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'S2 Maquette'!B240</f>
        <v>0</v>
      </c>
      <c r="B239" s="47">
        <f>'S2 Maquette'!C240</f>
        <v>0</v>
      </c>
      <c r="C239" s="46">
        <f>'S2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'S2 Maquette'!B241</f>
        <v>0</v>
      </c>
      <c r="B240" s="47">
        <f>'S2 Maquette'!C241</f>
        <v>0</v>
      </c>
      <c r="C240" s="46">
        <f>'S2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'S2 Maquette'!B242</f>
        <v>0</v>
      </c>
      <c r="B241" s="47">
        <f>'S2 Maquette'!C242</f>
        <v>0</v>
      </c>
      <c r="C241" s="46">
        <f>'S2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'S2 Maquette'!B243</f>
        <v>0</v>
      </c>
      <c r="B242" s="47">
        <f>'S2 Maquette'!C243</f>
        <v>0</v>
      </c>
      <c r="C242" s="46">
        <f>'S2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'S2 Maquette'!B244</f>
        <v>0</v>
      </c>
      <c r="B243" s="47">
        <f>'S2 Maquette'!C244</f>
        <v>0</v>
      </c>
      <c r="C243" s="46">
        <f>'S2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'S2 Maquette'!B245</f>
        <v>0</v>
      </c>
      <c r="B244" s="47">
        <f>'S2 Maquette'!C245</f>
        <v>0</v>
      </c>
      <c r="C244" s="46">
        <f>'S2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'S2 Maquette'!B246</f>
        <v>0</v>
      </c>
      <c r="B245" s="47">
        <f>'S2 Maquette'!C246</f>
        <v>0</v>
      </c>
      <c r="C245" s="46">
        <f>'S2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'S2 Maquette'!B247</f>
        <v>0</v>
      </c>
      <c r="B246" s="47">
        <f>'S2 Maquette'!C247</f>
        <v>0</v>
      </c>
      <c r="C246" s="46">
        <f>'S2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'S2 Maquette'!B248</f>
        <v>0</v>
      </c>
      <c r="B247" s="47">
        <f>'S2 Maquette'!C248</f>
        <v>0</v>
      </c>
      <c r="C247" s="46">
        <f>'S2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'S2 Maquette'!B249</f>
        <v>0</v>
      </c>
      <c r="B248" s="47">
        <f>'S2 Maquette'!C249</f>
        <v>0</v>
      </c>
      <c r="C248" s="46">
        <f>'S2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'S2 Maquette'!B250</f>
        <v>0</v>
      </c>
      <c r="B249" s="47">
        <f>'S2 Maquette'!C250</f>
        <v>0</v>
      </c>
      <c r="C249" s="46">
        <f>'S2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'S2 Maquette'!B251</f>
        <v>0</v>
      </c>
      <c r="B250" s="47">
        <f>'S2 Maquette'!C251</f>
        <v>0</v>
      </c>
      <c r="C250" s="46">
        <f>'S2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'S2 Maquette'!B252</f>
        <v>0</v>
      </c>
      <c r="B251" s="47">
        <f>'S2 Maquette'!C252</f>
        <v>0</v>
      </c>
      <c r="C251" s="46">
        <f>'S2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'S2 Maquette'!B253</f>
        <v>0</v>
      </c>
      <c r="B252" s="47">
        <f>'S2 Maquette'!C253</f>
        <v>0</v>
      </c>
      <c r="C252" s="46">
        <f>'S2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'S2 Maquette'!B254</f>
        <v>0</v>
      </c>
      <c r="B253" s="47">
        <f>'S2 Maquette'!C254</f>
        <v>0</v>
      </c>
      <c r="C253" s="46">
        <f>'S2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'S2 Maquette'!B255</f>
        <v>0</v>
      </c>
      <c r="B254" s="47">
        <f>'S2 Maquette'!C255</f>
        <v>0</v>
      </c>
      <c r="C254" s="46">
        <f>'S2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'S2 Maquette'!B256</f>
        <v>0</v>
      </c>
      <c r="B255" s="47">
        <f>'S2 Maquette'!C256</f>
        <v>0</v>
      </c>
      <c r="C255" s="46">
        <f>'S2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'S2 Maquette'!B257</f>
        <v>0</v>
      </c>
      <c r="B256" s="47">
        <f>'S2 Maquette'!C257</f>
        <v>0</v>
      </c>
      <c r="C256" s="46">
        <f>'S2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'S2 Maquette'!B258</f>
        <v>0</v>
      </c>
      <c r="B257" s="47">
        <f>'S2 Maquette'!C258</f>
        <v>0</v>
      </c>
      <c r="C257" s="46">
        <f>'S2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'S2 Maquette'!B259</f>
        <v>0</v>
      </c>
      <c r="B258" s="47">
        <f>'S2 Maquette'!C259</f>
        <v>0</v>
      </c>
      <c r="C258" s="46">
        <f>'S2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'S2 Maquette'!B260</f>
        <v>0</v>
      </c>
      <c r="B259" s="47">
        <f>'S2 Maquette'!C260</f>
        <v>0</v>
      </c>
      <c r="C259" s="46">
        <f>'S2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'S2 Maquette'!B261</f>
        <v>0</v>
      </c>
      <c r="B260" s="47">
        <f>'S2 Maquette'!C261</f>
        <v>0</v>
      </c>
      <c r="C260" s="46">
        <f>'S2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'S2 Maquette'!B262</f>
        <v>0</v>
      </c>
      <c r="B261" s="47">
        <f>'S2 Maquette'!C262</f>
        <v>0</v>
      </c>
      <c r="C261" s="46">
        <f>'S2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'S2 Maquette'!B263</f>
        <v>0</v>
      </c>
      <c r="B262" s="47">
        <f>'S2 Maquette'!C263</f>
        <v>0</v>
      </c>
      <c r="C262" s="46">
        <f>'S2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'S2 Maquette'!B264</f>
        <v>0</v>
      </c>
      <c r="B263" s="47">
        <f>'S2 Maquette'!C264</f>
        <v>0</v>
      </c>
      <c r="C263" s="46">
        <f>'S2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'S2 Maquette'!B265</f>
        <v>0</v>
      </c>
      <c r="B264" s="47">
        <f>'S2 Maquette'!C265</f>
        <v>0</v>
      </c>
      <c r="C264" s="46">
        <f>'S2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'S2 Maquette'!B266</f>
        <v>0</v>
      </c>
      <c r="B265" s="47">
        <f>'S2 Maquette'!C266</f>
        <v>0</v>
      </c>
      <c r="C265" s="46">
        <f>'S2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'S2 Maquette'!B267</f>
        <v>0</v>
      </c>
      <c r="B266" s="47">
        <f>'S2 Maquette'!C267</f>
        <v>0</v>
      </c>
      <c r="C266" s="46">
        <f>'S2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'S2 Maquette'!B268</f>
        <v>0</v>
      </c>
      <c r="B267" s="47">
        <f>'S2 Maquette'!C268</f>
        <v>0</v>
      </c>
      <c r="C267" s="46">
        <f>'S2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'S2 Maquette'!B269</f>
        <v>0</v>
      </c>
      <c r="B268" s="47">
        <f>'S2 Maquette'!C269</f>
        <v>0</v>
      </c>
      <c r="C268" s="46">
        <f>'S2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'S2 Maquette'!B270</f>
        <v>0</v>
      </c>
      <c r="B269" s="47">
        <f>'S2 Maquette'!C270</f>
        <v>0</v>
      </c>
      <c r="C269" s="46">
        <f>'S2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'S2 Maquette'!B271</f>
        <v>0</v>
      </c>
      <c r="B270" s="47">
        <f>'S2 Maquette'!C271</f>
        <v>0</v>
      </c>
      <c r="C270" s="46">
        <f>'S2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'S2 Maquette'!B272</f>
        <v>0</v>
      </c>
      <c r="B271" s="47">
        <f>'S2 Maquette'!C272</f>
        <v>0</v>
      </c>
      <c r="C271" s="46">
        <f>'S2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'S2 Maquette'!B273</f>
        <v>0</v>
      </c>
      <c r="B272" s="47">
        <f>'S2 Maquette'!C273</f>
        <v>0</v>
      </c>
      <c r="C272" s="46">
        <f>'S2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'S2 Maquette'!B274</f>
        <v>0</v>
      </c>
      <c r="B273" s="47">
        <f>'S2 Maquette'!C274</f>
        <v>0</v>
      </c>
      <c r="C273" s="46">
        <f>'S2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'S2 Maquette'!B275</f>
        <v>0</v>
      </c>
      <c r="B274" s="47">
        <f>'S2 Maquette'!C275</f>
        <v>0</v>
      </c>
      <c r="C274" s="46">
        <f>'S2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'S2 Maquette'!B276</f>
        <v>0</v>
      </c>
      <c r="B275" s="47">
        <f>'S2 Maquette'!C276</f>
        <v>0</v>
      </c>
      <c r="C275" s="46">
        <f>'S2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'S2 Maquette'!B277</f>
        <v>0</v>
      </c>
      <c r="B276" s="47">
        <f>'S2 Maquette'!C277</f>
        <v>0</v>
      </c>
      <c r="C276" s="46">
        <f>'S2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'S2 Maquette'!B278</f>
        <v>0</v>
      </c>
      <c r="B277" s="47">
        <f>'S2 Maquette'!C278</f>
        <v>0</v>
      </c>
      <c r="C277" s="46">
        <f>'S2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'S2 Maquette'!B279</f>
        <v>0</v>
      </c>
      <c r="B278" s="47">
        <f>'S2 Maquette'!C279</f>
        <v>0</v>
      </c>
      <c r="C278" s="46">
        <f>'S2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'S2 Maquette'!B280</f>
        <v>0</v>
      </c>
      <c r="B279" s="47">
        <f>'S2 Maquette'!C280</f>
        <v>0</v>
      </c>
      <c r="C279" s="46">
        <f>'S2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'S2 Maquette'!B281</f>
        <v>0</v>
      </c>
      <c r="B280" s="47">
        <f>'S2 Maquette'!C281</f>
        <v>0</v>
      </c>
      <c r="C280" s="46">
        <f>'S2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'S2 Maquette'!B282</f>
        <v>0</v>
      </c>
      <c r="B281" s="47">
        <f>'S2 Maquette'!C282</f>
        <v>0</v>
      </c>
      <c r="C281" s="46">
        <f>'S2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'S2 Maquette'!B283</f>
        <v>0</v>
      </c>
      <c r="B282" s="47">
        <f>'S2 Maquette'!C283</f>
        <v>0</v>
      </c>
      <c r="C282" s="46">
        <f>'S2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'S2 Maquette'!B284</f>
        <v>0</v>
      </c>
      <c r="B283" s="47">
        <f>'S2 Maquette'!C284</f>
        <v>0</v>
      </c>
      <c r="C283" s="46">
        <f>'S2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'S2 Maquette'!B285</f>
        <v>0</v>
      </c>
      <c r="B284" s="47">
        <f>'S2 Maquette'!C285</f>
        <v>0</v>
      </c>
      <c r="C284" s="46">
        <f>'S2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'S2 Maquette'!B286</f>
        <v>0</v>
      </c>
      <c r="B285" s="47">
        <f>'S2 Maquette'!C286</f>
        <v>0</v>
      </c>
      <c r="C285" s="46">
        <f>'S2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'S2 Maquette'!B287</f>
        <v>0</v>
      </c>
      <c r="B286" s="47">
        <f>'S2 Maquette'!C287</f>
        <v>0</v>
      </c>
      <c r="C286" s="46">
        <f>'S2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'S2 Maquette'!B288</f>
        <v>0</v>
      </c>
      <c r="B287" s="47">
        <f>'S2 Maquette'!C288</f>
        <v>0</v>
      </c>
      <c r="C287" s="46">
        <f>'S2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'S2 Maquette'!B289</f>
        <v>0</v>
      </c>
      <c r="B288" s="47">
        <f>'S2 Maquette'!C289</f>
        <v>0</v>
      </c>
      <c r="C288" s="46">
        <f>'S2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'S2 Maquette'!B290</f>
        <v>0</v>
      </c>
      <c r="B289" s="47">
        <f>'S2 Maquette'!C290</f>
        <v>0</v>
      </c>
      <c r="C289" s="46">
        <f>'S2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'S2 Maquette'!B291</f>
        <v>0</v>
      </c>
      <c r="B290" s="47">
        <f>'S2 Maquette'!C291</f>
        <v>0</v>
      </c>
      <c r="C290" s="46">
        <f>'S2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'S2 Maquette'!B292</f>
        <v>0</v>
      </c>
      <c r="B291" s="47">
        <f>'S2 Maquette'!C292</f>
        <v>0</v>
      </c>
      <c r="C291" s="46">
        <f>'S2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'S2 Maquette'!B293</f>
        <v>0</v>
      </c>
      <c r="B292" s="47">
        <f>'S2 Maquette'!C293</f>
        <v>0</v>
      </c>
      <c r="C292" s="46">
        <f>'S2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'S2 Maquette'!B294</f>
        <v>0</v>
      </c>
      <c r="B293" s="47">
        <f>'S2 Maquette'!C294</f>
        <v>0</v>
      </c>
      <c r="C293" s="46">
        <f>'S2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'S2 Maquette'!B295</f>
        <v>0</v>
      </c>
      <c r="B294" s="47">
        <f>'S2 Maquette'!C295</f>
        <v>0</v>
      </c>
      <c r="C294" s="46">
        <f>'S2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'S2 Maquette'!B296</f>
        <v>0</v>
      </c>
      <c r="B295" s="47">
        <f>'S2 Maquette'!C296</f>
        <v>0</v>
      </c>
      <c r="C295" s="46">
        <f>'S2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'S2 Maquette'!B297</f>
        <v>0</v>
      </c>
      <c r="B296" s="47">
        <f>'S2 Maquette'!C297</f>
        <v>0</v>
      </c>
      <c r="C296" s="46">
        <f>'S2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'S2 Maquette'!B298</f>
        <v>0</v>
      </c>
      <c r="B297" s="47">
        <f>'S2 Maquette'!C298</f>
        <v>0</v>
      </c>
      <c r="C297" s="46">
        <f>'S2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'S2 Maquette'!B299</f>
        <v>0</v>
      </c>
      <c r="B298" s="47">
        <f>'S2 Maquette'!C299</f>
        <v>0</v>
      </c>
      <c r="C298" s="46">
        <f>'S2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'S2 Maquette'!B300</f>
        <v>0</v>
      </c>
      <c r="B299" s="47">
        <f>'S2 Maquette'!C300</f>
        <v>0</v>
      </c>
      <c r="C299" s="46">
        <f>'S2 Maquette'!F300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phoneticPr fontId="7" type="noConversion"/>
  <conditionalFormatting sqref="A1:A17 A300:A998">
    <cfRule type="expression" dxfId="79" priority="12">
      <formula>$C1="Parcours Pédagogique"</formula>
    </cfRule>
    <cfRule type="expression" dxfId="78" priority="13">
      <formula>$C1="BLOC"</formula>
    </cfRule>
    <cfRule type="expression" dxfId="77" priority="14">
      <formula>$C1="OPTION"</formula>
    </cfRule>
  </conditionalFormatting>
  <conditionalFormatting sqref="A18:S24 A26:S299 A25:I25 K25:S25">
    <cfRule type="expression" dxfId="76" priority="21">
      <formula>$C18="Modification MCC"</formula>
    </cfRule>
    <cfRule type="expression" dxfId="75" priority="22">
      <formula>$C18="Modification"</formula>
    </cfRule>
    <cfRule type="expression" dxfId="74" priority="23">
      <formula>$C18="Création"</formula>
    </cfRule>
    <cfRule type="expression" dxfId="73" priority="24">
      <formula>$C18="Fermeture"</formula>
    </cfRule>
  </conditionalFormatting>
  <conditionalFormatting sqref="B1:S9 B10:E10 J10:S11 B11:D11 B12:M12 P12 B13:H13 K13:L13 B14:G14 K14:N14 P14:S17 B15:H15 K15:M16 B16:G16 B17:M17 B300:S998">
    <cfRule type="expression" dxfId="72" priority="18">
      <formula>$D1="Modification"</formula>
    </cfRule>
    <cfRule type="expression" dxfId="71" priority="19">
      <formula>$D1="Création"</formula>
    </cfRule>
    <cfRule type="expression" dxfId="70" priority="20">
      <formula>$D1="Fermeture"</formula>
    </cfRule>
  </conditionalFormatting>
  <conditionalFormatting sqref="B1:S9 J10:S11 B12:M12 K14:N14 K15:M16 B17:M17 B300:S998 P14:S17 B10:E10 B11:D11 P12 B13:H13 K13:L13 B14:G14 B15:H15 B16:G16">
    <cfRule type="expression" dxfId="69" priority="17">
      <formula>$D1="Modification MCC"</formula>
    </cfRule>
  </conditionalFormatting>
  <conditionalFormatting sqref="J1:J24 J26:J998">
    <cfRule type="expression" dxfId="68" priority="9">
      <formula>$I1="NON"</formula>
    </cfRule>
  </conditionalFormatting>
  <conditionalFormatting sqref="L18:L299">
    <cfRule type="expression" dxfId="67" priority="15">
      <formula>$K18="CT (Contrôle terminal)"</formula>
    </cfRule>
    <cfRule type="expression" dxfId="66" priority="16">
      <formula>$K18="CCI (CC Intégral)"</formula>
    </cfRule>
  </conditionalFormatting>
  <conditionalFormatting sqref="M1:M998">
    <cfRule type="expression" dxfId="65" priority="11">
      <formula>$K1="CT (Contrôle terminal)"</formula>
    </cfRule>
  </conditionalFormatting>
  <conditionalFormatting sqref="N1:O998">
    <cfRule type="expression" dxfId="64" priority="8">
      <formula>$K1="CCI (CC Intégral)"</formula>
    </cfRule>
  </conditionalFormatting>
  <conditionalFormatting sqref="P19:S299">
    <cfRule type="expression" dxfId="63" priority="10">
      <formula>$H$15="Session Unique"</formula>
    </cfRule>
  </conditionalFormatting>
  <conditionalFormatting sqref="Q1:R998">
    <cfRule type="expression" dxfId="62" priority="6">
      <formula>$P1="Autres"</formula>
    </cfRule>
  </conditionalFormatting>
  <conditionalFormatting sqref="S1:S998">
    <cfRule type="expression" dxfId="61" priority="7">
      <formula>$P1="CT (Contrôle terminal)"</formula>
    </cfRule>
  </conditionalFormatting>
  <conditionalFormatting sqref="J25">
    <cfRule type="expression" dxfId="60" priority="2">
      <formula>$C25="Modification MCC"</formula>
    </cfRule>
  </conditionalFormatting>
  <conditionalFormatting sqref="J25">
    <cfRule type="expression" dxfId="59" priority="1">
      <formula>$I25="NON"</formula>
    </cfRule>
  </conditionalFormatting>
  <conditionalFormatting sqref="J25">
    <cfRule type="expression" dxfId="58" priority="3">
      <formula>$C25="Modification"</formula>
    </cfRule>
    <cfRule type="expression" dxfId="57" priority="4">
      <formula>$C25="Création"</formula>
    </cfRule>
    <cfRule type="expression" dxfId="56" priority="5">
      <formula>$C25="Fermeture"</formula>
    </cfRule>
  </conditionalFormatting>
  <dataValidations count="6"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N19:N299 Q19:Q299" xr:uid="{7402A8AD-33BC-437E-AA5B-601BD34F396A}">
      <formula1>List_Controle</formula1>
    </dataValidation>
    <dataValidation type="list" allowBlank="1" showInputMessage="1" showErrorMessage="1" sqref="K19:K299" xr:uid="{3EFC068E-853F-4D2B-8185-C32C4ABBE778}">
      <formula1>List_Controle2</formula1>
    </dataValidation>
    <dataValidation type="list" allowBlank="1" showInputMessage="1" showErrorMessage="1" sqref="C19:C299" xr:uid="{DB288351-34D9-4828-84D3-068D55ACB226}">
      <formula1>"Modification MCC"</formula1>
    </dataValidation>
    <dataValidation type="list" allowBlank="1" showInputMessage="1" showErrorMessage="1" sqref="P19:P299" xr:uid="{DC1F5E16-051D-4912-9B19-EF3F7D967DB8}">
      <formula1>"CT (Contrôle terminal), Autres"</formula1>
    </dataValidation>
    <dataValidation type="list" allowBlank="1" showInputMessage="1" showErrorMessage="1" sqref="E19:I299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0"/>
  <sheetViews>
    <sheetView zoomScaleNormal="100" workbookViewId="0">
      <pane ySplit="18" topLeftCell="A19" activePane="bottomLeft" state="frozen"/>
      <selection pane="bottomLeft" activeCell="F19" sqref="F19"/>
    </sheetView>
  </sheetViews>
  <sheetFormatPr defaultColWidth="11.42578125" defaultRowHeight="14.45"/>
  <cols>
    <col min="1" max="1" width="18.42578125" style="18" customWidth="1"/>
    <col min="2" max="2" width="53.42578125" style="18" customWidth="1"/>
    <col min="3" max="3" width="18" style="18" customWidth="1"/>
    <col min="4" max="4" width="15.5703125" style="18" customWidth="1"/>
    <col min="5" max="5" width="27.42578125" style="18" customWidth="1"/>
    <col min="6" max="6" width="24.5703125" style="18" customWidth="1"/>
    <col min="7" max="7" width="29.140625" style="18" customWidth="1"/>
    <col min="8" max="8" width="30.42578125" style="18" customWidth="1"/>
    <col min="9" max="9" width="17" style="18" customWidth="1"/>
    <col min="10" max="10" width="14.42578125" style="18" customWidth="1"/>
    <col min="11" max="11" width="14.5703125" style="18" customWidth="1"/>
    <col min="12" max="13" width="21.5703125" style="18" customWidth="1"/>
    <col min="14" max="14" width="47.5703125" style="18" customWidth="1"/>
    <col min="15" max="15" width="54.140625" style="18" customWidth="1"/>
  </cols>
  <sheetData>
    <row r="1" spans="1:10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10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8" customHeight="1">
      <c r="A7" s="105" t="s">
        <v>270</v>
      </c>
      <c r="B7" s="99" t="str">
        <f>'Fiche Générale'!B2</f>
        <v>ODYSSEE</v>
      </c>
      <c r="C7" s="105" t="s">
        <v>271</v>
      </c>
      <c r="D7" s="105"/>
      <c r="E7" s="111" t="str">
        <f>'Fiche Générale'!B3</f>
        <v>Ville et environnements urbains</v>
      </c>
      <c r="F7" s="99"/>
      <c r="G7" s="105" t="s">
        <v>272</v>
      </c>
      <c r="H7" s="102" t="str">
        <f>'Fiche Générale'!B4</f>
        <v>-</v>
      </c>
      <c r="I7" s="102"/>
      <c r="J7" s="102"/>
    </row>
    <row r="8" spans="1:10" ht="18" customHeight="1">
      <c r="A8" s="105"/>
      <c r="B8" s="100"/>
      <c r="C8" s="105"/>
      <c r="D8" s="105"/>
      <c r="E8" s="112"/>
      <c r="F8" s="100"/>
      <c r="G8" s="105"/>
      <c r="H8" s="102"/>
      <c r="I8" s="102"/>
      <c r="J8" s="102"/>
    </row>
    <row r="9" spans="1:10" ht="18" customHeight="1">
      <c r="A9" s="105"/>
      <c r="B9" s="100"/>
      <c r="C9" s="105"/>
      <c r="D9" s="105"/>
      <c r="E9" s="113"/>
      <c r="F9" s="101"/>
      <c r="G9" s="105"/>
      <c r="H9" s="102"/>
      <c r="I9" s="102"/>
      <c r="J9" s="102"/>
    </row>
    <row r="10" spans="1:10" ht="18" customHeight="1">
      <c r="A10" s="105"/>
      <c r="B10" s="100"/>
      <c r="C10" s="110" t="s">
        <v>273</v>
      </c>
      <c r="D10" s="110"/>
      <c r="E10" s="114" t="str">
        <f>'Fiche Générale'!C12</f>
        <v>Pollution atmosphérique, changement climatique, impacts sanitaires, énergies renouvelables</v>
      </c>
      <c r="F10" s="115"/>
      <c r="G10" s="115"/>
      <c r="H10" s="115"/>
      <c r="I10" s="115"/>
      <c r="J10" s="116"/>
    </row>
    <row r="11" spans="1:10" ht="18" customHeight="1">
      <c r="A11" s="105"/>
      <c r="B11" s="101"/>
      <c r="C11" s="110"/>
      <c r="D11" s="110"/>
      <c r="E11" s="117"/>
      <c r="F11" s="118"/>
      <c r="G11" s="118"/>
      <c r="H11" s="118"/>
      <c r="I11" s="118"/>
      <c r="J11" s="119"/>
    </row>
    <row r="13" spans="1:10">
      <c r="A13" s="104" t="s">
        <v>274</v>
      </c>
      <c r="B13" s="66" t="s">
        <v>374</v>
      </c>
      <c r="C13" s="104" t="s">
        <v>276</v>
      </c>
      <c r="D13" s="104"/>
      <c r="E13" s="141">
        <f>'S1 Maquette'!E13:F14</f>
        <v>0</v>
      </c>
      <c r="F13" s="141"/>
      <c r="G13" s="104" t="s">
        <v>277</v>
      </c>
      <c r="H13" s="63">
        <f>Calcul!G7</f>
        <v>402</v>
      </c>
      <c r="I13" s="63"/>
    </row>
    <row r="14" spans="1:10">
      <c r="A14" s="104"/>
      <c r="B14" s="69"/>
      <c r="C14" s="104"/>
      <c r="D14" s="104"/>
      <c r="E14" s="141"/>
      <c r="F14" s="141"/>
      <c r="G14" s="104"/>
      <c r="H14" s="63"/>
      <c r="I14" s="63"/>
    </row>
    <row r="15" spans="1:10">
      <c r="A15" s="104" t="s">
        <v>278</v>
      </c>
      <c r="B15" s="66" t="s">
        <v>234</v>
      </c>
      <c r="C15" s="106" t="s">
        <v>279</v>
      </c>
      <c r="D15" s="107"/>
      <c r="E15" s="104"/>
      <c r="F15" s="104"/>
      <c r="G15" s="104" t="s">
        <v>280</v>
      </c>
      <c r="H15" s="63">
        <f>Calcul!G20</f>
        <v>346.5</v>
      </c>
      <c r="I15" s="63"/>
    </row>
    <row r="16" spans="1:10">
      <c r="A16" s="104"/>
      <c r="B16" s="69"/>
      <c r="C16" s="108"/>
      <c r="D16" s="109"/>
      <c r="E16" s="104"/>
      <c r="F16" s="104"/>
      <c r="G16" s="104"/>
      <c r="H16" s="63"/>
      <c r="I16" s="63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s="18" customFormat="1" ht="43.35" customHeight="1">
      <c r="A19" s="25">
        <v>1</v>
      </c>
      <c r="B19" s="56" t="s">
        <v>375</v>
      </c>
      <c r="C19" s="7" t="s">
        <v>12</v>
      </c>
      <c r="D19" s="7">
        <v>3</v>
      </c>
      <c r="E19" s="5" t="s">
        <v>15</v>
      </c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>
      <c r="A20" s="25" t="s">
        <v>289</v>
      </c>
      <c r="B20" s="5" t="s">
        <v>318</v>
      </c>
      <c r="C20" s="7" t="s">
        <v>21</v>
      </c>
      <c r="D20" s="7"/>
      <c r="E20" s="5" t="s">
        <v>15</v>
      </c>
      <c r="F20" s="5"/>
      <c r="G20" s="5" t="s">
        <v>376</v>
      </c>
      <c r="H20" s="7"/>
      <c r="I20" s="7">
        <v>5</v>
      </c>
      <c r="J20" s="7">
        <v>20</v>
      </c>
      <c r="K20" s="7"/>
      <c r="L20" s="7"/>
      <c r="M20" s="7" t="s">
        <v>13</v>
      </c>
      <c r="N20" s="5"/>
      <c r="O20" s="5"/>
    </row>
    <row r="21" spans="1:15" s="18" customFormat="1" ht="43.35" customHeight="1">
      <c r="A21" s="25" t="s">
        <v>292</v>
      </c>
      <c r="B21" s="5" t="s">
        <v>377</v>
      </c>
      <c r="C21" s="7" t="s">
        <v>21</v>
      </c>
      <c r="D21" s="7"/>
      <c r="E21" s="5" t="s">
        <v>15</v>
      </c>
      <c r="F21" s="5"/>
      <c r="G21" s="5" t="s">
        <v>378</v>
      </c>
      <c r="H21" s="7"/>
      <c r="I21" s="7">
        <v>5</v>
      </c>
      <c r="J21" s="7">
        <v>20</v>
      </c>
      <c r="K21" s="7"/>
      <c r="L21" s="7"/>
      <c r="M21" s="7" t="s">
        <v>22</v>
      </c>
      <c r="N21" s="5" t="s">
        <v>295</v>
      </c>
      <c r="O21" s="5"/>
    </row>
    <row r="22" spans="1:15" s="18" customFormat="1" ht="43.35" customHeight="1">
      <c r="A22" s="25" t="s">
        <v>379</v>
      </c>
      <c r="B22" s="29" t="s">
        <v>380</v>
      </c>
      <c r="C22" s="7" t="s">
        <v>21</v>
      </c>
      <c r="D22" s="7"/>
      <c r="E22" s="5" t="s">
        <v>15</v>
      </c>
      <c r="F22" s="5"/>
      <c r="G22" s="5" t="s">
        <v>381</v>
      </c>
      <c r="H22" s="7"/>
      <c r="I22" s="7">
        <v>5</v>
      </c>
      <c r="J22" s="7">
        <v>10</v>
      </c>
      <c r="K22" s="7"/>
      <c r="L22" s="7"/>
      <c r="M22" s="7" t="s">
        <v>13</v>
      </c>
      <c r="N22" s="5"/>
      <c r="O22" s="5"/>
    </row>
    <row r="23" spans="1:15" s="18" customFormat="1" ht="43.35" customHeight="1">
      <c r="A23" s="24">
        <v>2</v>
      </c>
      <c r="B23" s="28" t="s">
        <v>382</v>
      </c>
      <c r="C23" s="11" t="s">
        <v>12</v>
      </c>
      <c r="D23" s="11">
        <v>3</v>
      </c>
      <c r="E23" s="5" t="s">
        <v>15</v>
      </c>
      <c r="F23" s="5"/>
      <c r="G23" s="6" t="s">
        <v>383</v>
      </c>
      <c r="H23" s="7"/>
      <c r="I23" s="11"/>
      <c r="J23" s="11"/>
      <c r="K23" s="11"/>
      <c r="L23" s="11"/>
      <c r="M23" s="11"/>
      <c r="N23" s="6"/>
      <c r="O23" s="6"/>
    </row>
    <row r="24" spans="1:15" ht="43.35" customHeight="1">
      <c r="A24" s="25" t="s">
        <v>298</v>
      </c>
      <c r="B24" s="29" t="s">
        <v>384</v>
      </c>
      <c r="C24" s="7" t="s">
        <v>21</v>
      </c>
      <c r="D24" s="7"/>
      <c r="E24" s="5" t="s">
        <v>15</v>
      </c>
      <c r="F24" s="5"/>
      <c r="G24" s="5" t="s">
        <v>385</v>
      </c>
      <c r="H24" s="7"/>
      <c r="I24" s="7">
        <v>16</v>
      </c>
      <c r="J24" s="7">
        <v>0</v>
      </c>
      <c r="K24" s="7"/>
      <c r="L24" s="7"/>
      <c r="M24" s="7" t="s">
        <v>13</v>
      </c>
      <c r="N24" s="5"/>
      <c r="O24" s="5"/>
    </row>
    <row r="25" spans="1:15" ht="43.35" customHeight="1">
      <c r="A25" s="25" t="s">
        <v>301</v>
      </c>
      <c r="B25" s="29" t="s">
        <v>386</v>
      </c>
      <c r="C25" s="7" t="s">
        <v>21</v>
      </c>
      <c r="D25" s="7"/>
      <c r="E25" s="5" t="s">
        <v>15</v>
      </c>
      <c r="F25" s="5"/>
      <c r="G25" s="5" t="s">
        <v>387</v>
      </c>
      <c r="H25" s="7"/>
      <c r="I25" s="7">
        <v>12</v>
      </c>
      <c r="J25" s="7">
        <v>10</v>
      </c>
      <c r="K25" s="7"/>
      <c r="L25" s="7"/>
      <c r="M25" s="7" t="s">
        <v>22</v>
      </c>
      <c r="N25" s="5" t="s">
        <v>295</v>
      </c>
      <c r="O25" s="5"/>
    </row>
    <row r="26" spans="1:15" ht="43.35" customHeight="1">
      <c r="A26" s="25">
        <v>3</v>
      </c>
      <c r="B26" s="29" t="s">
        <v>388</v>
      </c>
      <c r="C26" s="7" t="s">
        <v>12</v>
      </c>
      <c r="D26" s="7">
        <v>6</v>
      </c>
      <c r="E26" s="5" t="s">
        <v>15</v>
      </c>
      <c r="F26" s="5"/>
      <c r="G26" s="5" t="s">
        <v>389</v>
      </c>
      <c r="H26" s="7"/>
      <c r="I26" s="7"/>
      <c r="J26" s="7"/>
      <c r="K26" s="7"/>
      <c r="L26" s="7"/>
      <c r="M26" s="7"/>
      <c r="N26" s="5"/>
      <c r="O26" s="5"/>
    </row>
    <row r="27" spans="1:15" ht="43.35" customHeight="1">
      <c r="A27" s="25" t="s">
        <v>306</v>
      </c>
      <c r="B27" s="29" t="s">
        <v>390</v>
      </c>
      <c r="C27" s="7" t="s">
        <v>21</v>
      </c>
      <c r="D27" s="7"/>
      <c r="E27" s="5" t="s">
        <v>15</v>
      </c>
      <c r="F27" s="5"/>
      <c r="G27" s="5" t="s">
        <v>391</v>
      </c>
      <c r="H27" s="7"/>
      <c r="I27" s="7">
        <v>10</v>
      </c>
      <c r="J27" s="7">
        <v>16</v>
      </c>
      <c r="K27" s="7"/>
      <c r="L27" s="7"/>
      <c r="M27" s="7" t="s">
        <v>13</v>
      </c>
      <c r="N27" s="5"/>
      <c r="O27" s="5"/>
    </row>
    <row r="28" spans="1:15" ht="43.35" customHeight="1">
      <c r="A28" s="25" t="s">
        <v>309</v>
      </c>
      <c r="B28" s="29" t="s">
        <v>392</v>
      </c>
      <c r="C28" s="7" t="s">
        <v>21</v>
      </c>
      <c r="D28" s="7"/>
      <c r="E28" s="5" t="s">
        <v>15</v>
      </c>
      <c r="F28" s="5"/>
      <c r="G28" s="5" t="s">
        <v>393</v>
      </c>
      <c r="H28" s="7"/>
      <c r="I28" s="7">
        <v>10</v>
      </c>
      <c r="J28" s="7">
        <v>16</v>
      </c>
      <c r="K28" s="7"/>
      <c r="L28" s="7"/>
      <c r="M28" s="7" t="s">
        <v>13</v>
      </c>
      <c r="N28" s="5"/>
      <c r="O28" s="5"/>
    </row>
    <row r="29" spans="1:15" ht="43.35" customHeight="1">
      <c r="A29" s="25" t="s">
        <v>312</v>
      </c>
      <c r="B29" s="29" t="s">
        <v>394</v>
      </c>
      <c r="C29" s="7" t="s">
        <v>21</v>
      </c>
      <c r="D29" s="7"/>
      <c r="E29" s="5" t="s">
        <v>15</v>
      </c>
      <c r="F29" s="5"/>
      <c r="G29" s="5" t="s">
        <v>395</v>
      </c>
      <c r="H29" s="7"/>
      <c r="I29" s="7">
        <v>10</v>
      </c>
      <c r="J29" s="7">
        <v>16</v>
      </c>
      <c r="K29" s="7"/>
      <c r="L29" s="7"/>
      <c r="M29" s="7" t="s">
        <v>13</v>
      </c>
      <c r="N29" s="5"/>
      <c r="O29" s="5"/>
    </row>
    <row r="30" spans="1:15" ht="43.35" customHeight="1">
      <c r="A30" s="25">
        <v>4</v>
      </c>
      <c r="B30" s="29" t="s">
        <v>396</v>
      </c>
      <c r="C30" s="7" t="s">
        <v>12</v>
      </c>
      <c r="D30" s="7">
        <v>6</v>
      </c>
      <c r="E30" s="5" t="s">
        <v>15</v>
      </c>
      <c r="F30" s="5"/>
      <c r="G30" s="5" t="s">
        <v>397</v>
      </c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 t="s">
        <v>317</v>
      </c>
      <c r="B31" s="29" t="s">
        <v>398</v>
      </c>
      <c r="C31" s="7" t="s">
        <v>21</v>
      </c>
      <c r="D31" s="7"/>
      <c r="E31" s="5" t="s">
        <v>15</v>
      </c>
      <c r="F31" s="5"/>
      <c r="G31" s="5" t="s">
        <v>399</v>
      </c>
      <c r="H31" s="7"/>
      <c r="I31" s="7">
        <v>10</v>
      </c>
      <c r="J31" s="7">
        <v>16</v>
      </c>
      <c r="K31" s="7"/>
      <c r="L31" s="7"/>
      <c r="M31" s="7" t="s">
        <v>13</v>
      </c>
      <c r="N31" s="5"/>
      <c r="O31" s="5"/>
    </row>
    <row r="32" spans="1:15" ht="43.35" customHeight="1">
      <c r="A32" s="25" t="s">
        <v>320</v>
      </c>
      <c r="B32" s="29" t="s">
        <v>400</v>
      </c>
      <c r="C32" s="7" t="s">
        <v>21</v>
      </c>
      <c r="D32" s="7"/>
      <c r="E32" s="5" t="s">
        <v>15</v>
      </c>
      <c r="F32" s="5"/>
      <c r="G32" s="5" t="s">
        <v>401</v>
      </c>
      <c r="H32" s="7"/>
      <c r="I32" s="7">
        <v>7</v>
      </c>
      <c r="J32" s="7">
        <v>10</v>
      </c>
      <c r="K32" s="7"/>
      <c r="L32" s="7"/>
      <c r="M32" s="7" t="s">
        <v>13</v>
      </c>
      <c r="N32" s="5"/>
      <c r="O32" s="5"/>
    </row>
    <row r="33" spans="1:15" ht="43.35" customHeight="1">
      <c r="A33" s="25" t="s">
        <v>323</v>
      </c>
      <c r="B33" s="29" t="s">
        <v>402</v>
      </c>
      <c r="C33" s="7" t="s">
        <v>21</v>
      </c>
      <c r="D33" s="7"/>
      <c r="E33" s="5" t="s">
        <v>15</v>
      </c>
      <c r="F33" s="5"/>
      <c r="G33" s="5" t="s">
        <v>403</v>
      </c>
      <c r="H33" s="7"/>
      <c r="I33" s="7">
        <v>10</v>
      </c>
      <c r="J33" s="7">
        <v>15</v>
      </c>
      <c r="K33" s="7"/>
      <c r="L33" s="7"/>
      <c r="M33" s="7" t="s">
        <v>13</v>
      </c>
      <c r="N33" s="5"/>
      <c r="O33" s="5"/>
    </row>
    <row r="34" spans="1:15" ht="43.35" customHeight="1">
      <c r="A34" s="25">
        <v>5</v>
      </c>
      <c r="B34" s="29" t="s">
        <v>404</v>
      </c>
      <c r="C34" s="7" t="s">
        <v>12</v>
      </c>
      <c r="D34" s="7">
        <v>3</v>
      </c>
      <c r="E34" s="5" t="s">
        <v>15</v>
      </c>
      <c r="F34" s="5"/>
      <c r="G34" s="5" t="s">
        <v>405</v>
      </c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 t="s">
        <v>327</v>
      </c>
      <c r="B35" s="29" t="s">
        <v>406</v>
      </c>
      <c r="C35" s="7" t="s">
        <v>21</v>
      </c>
      <c r="D35" s="7"/>
      <c r="E35" s="5" t="s">
        <v>15</v>
      </c>
      <c r="F35" s="5"/>
      <c r="G35" s="5" t="s">
        <v>407</v>
      </c>
      <c r="H35" s="7"/>
      <c r="I35" s="7">
        <v>8</v>
      </c>
      <c r="J35" s="7">
        <v>13</v>
      </c>
      <c r="K35" s="7"/>
      <c r="L35" s="7"/>
      <c r="M35" s="7" t="s">
        <v>13</v>
      </c>
      <c r="N35" s="5"/>
      <c r="O35" s="5"/>
    </row>
    <row r="36" spans="1:15" ht="43.35" customHeight="1">
      <c r="A36" s="25" t="s">
        <v>329</v>
      </c>
      <c r="B36" s="29" t="s">
        <v>408</v>
      </c>
      <c r="C36" s="7" t="s">
        <v>21</v>
      </c>
      <c r="D36" s="7"/>
      <c r="E36" s="5" t="s">
        <v>15</v>
      </c>
      <c r="F36" s="5"/>
      <c r="G36" s="5" t="s">
        <v>409</v>
      </c>
      <c r="H36" s="7"/>
      <c r="I36" s="7">
        <v>6</v>
      </c>
      <c r="J36" s="7">
        <v>9</v>
      </c>
      <c r="K36" s="7"/>
      <c r="L36" s="7"/>
      <c r="M36" s="7" t="s">
        <v>13</v>
      </c>
      <c r="N36" s="5"/>
      <c r="O36" s="5"/>
    </row>
    <row r="37" spans="1:15" ht="43.35" customHeight="1">
      <c r="A37" s="25">
        <v>6</v>
      </c>
      <c r="B37" s="29" t="s">
        <v>410</v>
      </c>
      <c r="C37" s="7" t="s">
        <v>12</v>
      </c>
      <c r="D37" s="7">
        <v>6</v>
      </c>
      <c r="E37" s="5" t="s">
        <v>15</v>
      </c>
      <c r="F37" s="5"/>
      <c r="G37" s="5" t="s">
        <v>411</v>
      </c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 t="s">
        <v>412</v>
      </c>
      <c r="B38" s="29" t="s">
        <v>413</v>
      </c>
      <c r="C38" s="7" t="s">
        <v>21</v>
      </c>
      <c r="D38" s="7"/>
      <c r="E38" s="5" t="s">
        <v>15</v>
      </c>
      <c r="F38" s="5"/>
      <c r="G38" s="5" t="s">
        <v>414</v>
      </c>
      <c r="H38" s="7"/>
      <c r="I38" s="7">
        <v>8</v>
      </c>
      <c r="J38" s="7">
        <v>12</v>
      </c>
      <c r="K38" s="7"/>
      <c r="L38" s="7"/>
      <c r="M38" s="7" t="s">
        <v>13</v>
      </c>
      <c r="N38" s="5"/>
      <c r="O38" s="5"/>
    </row>
    <row r="39" spans="1:15" ht="43.35" customHeight="1">
      <c r="A39" s="25" t="s">
        <v>415</v>
      </c>
      <c r="B39" s="29" t="s">
        <v>416</v>
      </c>
      <c r="C39" s="7" t="s">
        <v>21</v>
      </c>
      <c r="D39" s="7"/>
      <c r="E39" s="5" t="s">
        <v>15</v>
      </c>
      <c r="F39" s="5"/>
      <c r="G39" s="5" t="s">
        <v>417</v>
      </c>
      <c r="H39" s="7"/>
      <c r="I39" s="7">
        <v>5</v>
      </c>
      <c r="J39" s="7">
        <v>8</v>
      </c>
      <c r="K39" s="7"/>
      <c r="L39" s="7"/>
      <c r="M39" s="7" t="s">
        <v>13</v>
      </c>
      <c r="N39" s="5"/>
      <c r="O39" s="5"/>
    </row>
    <row r="40" spans="1:15" ht="43.35" customHeight="1">
      <c r="A40" s="25" t="s">
        <v>418</v>
      </c>
      <c r="B40" s="29" t="s">
        <v>419</v>
      </c>
      <c r="C40" s="7" t="s">
        <v>21</v>
      </c>
      <c r="D40" s="7"/>
      <c r="E40" s="5" t="s">
        <v>15</v>
      </c>
      <c r="F40" s="5"/>
      <c r="G40" s="5" t="s">
        <v>420</v>
      </c>
      <c r="H40" s="7"/>
      <c r="I40" s="7">
        <v>7</v>
      </c>
      <c r="J40" s="7">
        <v>10</v>
      </c>
      <c r="K40" s="7"/>
      <c r="L40" s="7"/>
      <c r="M40" s="7" t="s">
        <v>13</v>
      </c>
      <c r="N40" s="5"/>
      <c r="O40" s="5"/>
    </row>
    <row r="41" spans="1:15" ht="43.35" customHeight="1">
      <c r="A41" s="25">
        <v>7</v>
      </c>
      <c r="B41" s="29" t="s">
        <v>421</v>
      </c>
      <c r="C41" s="7" t="s">
        <v>12</v>
      </c>
      <c r="D41" s="7">
        <v>3</v>
      </c>
      <c r="E41" s="5" t="s">
        <v>15</v>
      </c>
      <c r="F41" s="5" t="s">
        <v>14</v>
      </c>
      <c r="G41" s="5"/>
      <c r="H41" s="7"/>
      <c r="I41" s="7"/>
      <c r="J41" s="7"/>
      <c r="K41" s="7"/>
      <c r="L41" s="7"/>
      <c r="M41" s="7"/>
      <c r="N41" s="5"/>
      <c r="O41" s="52" t="s">
        <v>332</v>
      </c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KdghreB4tzgxx6a39p8/L+1K1YOw++rubjVMcGTmUeFbEDRbbXwBfVJG3Ak7A95DcXsduRejsr190SkjVRZSLA==" saltValue="R5n/KKRz8kE6KwcliXluxQ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phoneticPr fontId="7" type="noConversion"/>
  <conditionalFormatting sqref="A1:A999 D1:E999 G1:N999">
    <cfRule type="expression" dxfId="55" priority="4">
      <formula>$C1="Option"</formula>
    </cfRule>
  </conditionalFormatting>
  <conditionalFormatting sqref="A1:O9 A10:E10 K10:O11 A11:D11 A12:O12 A13:H13 J13:O16 A14:F14 A15:H15 A16:F16 A17:O40 A41:N41 A42:O999">
    <cfRule type="expression" dxfId="54" priority="8">
      <formula>$F1="Modification"</formula>
    </cfRule>
    <cfRule type="expression" dxfId="53" priority="9">
      <formula>$F1="Création"</formula>
    </cfRule>
  </conditionalFormatting>
  <conditionalFormatting sqref="A1:O9 K10:O11 A12:O12 J13:O16 A17:O40 A41:N41 A42:O999 A10:E10 A11:D11 A13:H13 A14:F14 A15:H15 A16:F16">
    <cfRule type="expression" dxfId="52" priority="7">
      <formula>$F1="Fermeture"</formula>
    </cfRule>
  </conditionalFormatting>
  <conditionalFormatting sqref="N1:N999">
    <cfRule type="expression" dxfId="51" priority="6">
      <formula>$M1="Porteuse"</formula>
    </cfRule>
  </conditionalFormatting>
  <conditionalFormatting sqref="O41">
    <cfRule type="expression" dxfId="50" priority="1">
      <formula>$F41="Fermeture"</formula>
    </cfRule>
    <cfRule type="expression" dxfId="49" priority="2">
      <formula>$F41="Modification"</formula>
    </cfRule>
    <cfRule type="expression" dxfId="48" priority="3">
      <formula>$F41="Création"</formula>
    </cfRule>
  </conditionalFormatting>
  <dataValidations count="6">
    <dataValidation type="list" allowBlank="1" showInputMessage="1" showErrorMessage="1" sqref="E19:E300" xr:uid="{E7002B92-EA0E-48EB-898F-B9D63AE78965}">
      <formula1>List_Type</formula1>
    </dataValidation>
    <dataValidation type="list" allowBlank="1" showInputMessage="1" showErrorMessage="1" sqref="F19:F300" xr:uid="{A85C24CE-593B-4E7D-8C71-AD02451536E7}">
      <formula1>List_Statut</formula1>
    </dataValidation>
    <dataValidation type="list" allowBlank="1" showInputMessage="1" showErrorMessage="1" sqref="C19:C300" xr:uid="{25133F9C-A093-4061-A7DD-5532A57B3759}">
      <formula1>List_NatureELP</formula1>
    </dataValidation>
    <dataValidation type="list" allowBlank="1" showInputMessage="1" showErrorMessage="1" sqref="H19:H300" xr:uid="{60E226A6-8C48-420E-88F3-29290092A756}">
      <formula1>List_CNU</formula1>
    </dataValidation>
    <dataValidation type="list" allowBlank="1" showInputMessage="1" showErrorMessage="1" sqref="M19:M300" xr:uid="{0A223EA6-B29D-40B9-A586-56710A0626B1}">
      <formula1>List_Mutualisation</formula1>
    </dataValidation>
    <dataValidation type="list" allowBlank="1" showInputMessage="1" showErrorMessage="1" sqref="L19:L300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="70" zoomScaleNormal="70" workbookViewId="0">
      <pane ySplit="18" topLeftCell="A19" activePane="bottomLeft" state="frozen"/>
      <selection pane="bottomLeft" activeCell="E53" sqref="E53"/>
      <selection activeCell="D25" sqref="D25"/>
    </sheetView>
  </sheetViews>
  <sheetFormatPr defaultColWidth="11.42578125" defaultRowHeight="14.45"/>
  <cols>
    <col min="1" max="1" width="39" style="18" customWidth="1"/>
    <col min="2" max="2" width="50.570312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42578125" style="18" customWidth="1"/>
    <col min="10" max="10" width="20.5703125" style="18" customWidth="1"/>
    <col min="11" max="11" width="40.5703125" style="18" customWidth="1"/>
    <col min="12" max="12" width="31.5703125" style="18" customWidth="1"/>
    <col min="13" max="14" width="22.42578125" style="18" customWidth="1"/>
    <col min="15" max="15" width="20.425781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5703125" customWidth="1"/>
  </cols>
  <sheetData>
    <row r="1" spans="1:19">
      <c r="A1" s="103"/>
      <c r="B1" s="103"/>
      <c r="C1" s="103"/>
      <c r="D1" s="103"/>
      <c r="E1" s="103"/>
      <c r="F1" s="103"/>
      <c r="G1" s="103"/>
      <c r="H1" s="103"/>
      <c r="I1" s="103"/>
      <c r="J1" s="38"/>
    </row>
    <row r="2" spans="1:19">
      <c r="A2" s="103"/>
      <c r="B2" s="103"/>
      <c r="C2" s="103"/>
      <c r="D2" s="103"/>
      <c r="E2" s="103"/>
      <c r="F2" s="103"/>
      <c r="G2" s="103"/>
      <c r="H2" s="103"/>
      <c r="I2" s="103"/>
      <c r="J2" s="38"/>
    </row>
    <row r="3" spans="1:19">
      <c r="A3" s="103"/>
      <c r="B3" s="103"/>
      <c r="C3" s="103"/>
      <c r="D3" s="103"/>
      <c r="E3" s="103"/>
      <c r="F3" s="103"/>
      <c r="G3" s="103"/>
      <c r="H3" s="103"/>
      <c r="I3" s="103"/>
      <c r="J3" s="38"/>
    </row>
    <row r="4" spans="1:19">
      <c r="A4" s="103"/>
      <c r="B4" s="103"/>
      <c r="C4" s="103"/>
      <c r="D4" s="103"/>
      <c r="E4" s="103"/>
      <c r="F4" s="103"/>
      <c r="G4" s="103"/>
      <c r="H4" s="103"/>
      <c r="I4" s="103"/>
      <c r="J4" s="38"/>
    </row>
    <row r="5" spans="1:19">
      <c r="A5" s="103"/>
      <c r="B5" s="103"/>
      <c r="C5" s="103"/>
      <c r="D5" s="103"/>
      <c r="E5" s="103"/>
      <c r="F5" s="103"/>
      <c r="G5" s="103"/>
      <c r="H5" s="103"/>
      <c r="I5" s="103"/>
      <c r="J5" s="38"/>
    </row>
    <row r="6" spans="1:19">
      <c r="A6" s="103"/>
      <c r="B6" s="103"/>
      <c r="C6" s="103"/>
      <c r="D6" s="103"/>
      <c r="E6" s="103"/>
      <c r="F6" s="103"/>
      <c r="G6" s="103"/>
      <c r="H6" s="103"/>
      <c r="I6" s="103"/>
      <c r="J6" s="38"/>
    </row>
    <row r="7" spans="1:19" ht="14.45" customHeight="1">
      <c r="A7" s="138" t="s">
        <v>333</v>
      </c>
      <c r="B7" s="137" t="str">
        <f>'Fiche Générale'!B2</f>
        <v>ODYSSEE</v>
      </c>
      <c r="C7" s="105" t="s">
        <v>271</v>
      </c>
      <c r="D7" s="105"/>
      <c r="E7" s="135" t="str">
        <f>'Fiche Générale'!B3</f>
        <v>Ville et environnements urbains</v>
      </c>
      <c r="F7" s="136"/>
      <c r="G7" s="105" t="s">
        <v>334</v>
      </c>
      <c r="H7" s="137" t="str">
        <f>'Fiche Générale'!B4</f>
        <v>-</v>
      </c>
      <c r="I7" s="137"/>
      <c r="J7" s="39"/>
      <c r="K7" s="23"/>
    </row>
    <row r="8" spans="1:19" ht="14.45" customHeight="1">
      <c r="A8" s="139"/>
      <c r="B8" s="137"/>
      <c r="C8" s="105"/>
      <c r="D8" s="105"/>
      <c r="E8" s="135"/>
      <c r="F8" s="136"/>
      <c r="G8" s="105"/>
      <c r="H8" s="137"/>
      <c r="I8" s="137"/>
      <c r="J8" s="39"/>
      <c r="K8" s="23"/>
    </row>
    <row r="9" spans="1:19" ht="14.45" customHeight="1">
      <c r="A9" s="139"/>
      <c r="B9" s="137"/>
      <c r="C9" s="105"/>
      <c r="D9" s="105"/>
      <c r="E9" s="135"/>
      <c r="F9" s="136"/>
      <c r="G9" s="105"/>
      <c r="H9" s="137"/>
      <c r="I9" s="137"/>
      <c r="J9" s="39"/>
      <c r="K9" s="23"/>
    </row>
    <row r="10" spans="1:19" ht="14.45" customHeight="1">
      <c r="A10" s="139"/>
      <c r="B10" s="137"/>
      <c r="C10" s="110" t="s">
        <v>273</v>
      </c>
      <c r="D10" s="110"/>
      <c r="E10" s="114" t="str">
        <f>'Fiche Générale'!C12</f>
        <v>Pollution atmosphérique, changement climatique, impacts sanitaires, énergies renouvelables</v>
      </c>
      <c r="F10" s="115"/>
      <c r="G10" s="115"/>
      <c r="H10" s="115"/>
      <c r="I10" s="116"/>
      <c r="J10" s="40"/>
      <c r="K10" s="23"/>
    </row>
    <row r="11" spans="1:19" ht="14.45" customHeight="1">
      <c r="A11" s="140"/>
      <c r="B11" s="137"/>
      <c r="C11" s="110"/>
      <c r="D11" s="110"/>
      <c r="E11" s="117"/>
      <c r="F11" s="118"/>
      <c r="G11" s="118"/>
      <c r="H11" s="118"/>
      <c r="I11" s="119"/>
      <c r="J11" s="40"/>
      <c r="K11" s="23"/>
    </row>
    <row r="12" spans="1:19">
      <c r="C12" s="18"/>
      <c r="I12" s="13"/>
      <c r="J12" s="13"/>
      <c r="M12" s="106" t="s">
        <v>335</v>
      </c>
      <c r="N12" s="107"/>
      <c r="O12" s="131"/>
      <c r="P12" s="106" t="s">
        <v>336</v>
      </c>
      <c r="Q12" s="107"/>
      <c r="R12" s="107"/>
      <c r="S12" s="131"/>
    </row>
    <row r="13" spans="1:19">
      <c r="A13" s="120" t="s">
        <v>274</v>
      </c>
      <c r="B13" s="63" t="str">
        <f>'S3 Maquette'!B13:B14</f>
        <v>2ème Année</v>
      </c>
      <c r="C13" s="63"/>
      <c r="D13" s="120" t="s">
        <v>337</v>
      </c>
      <c r="E13" s="141">
        <f>'S3 Maquette'!E13:F14</f>
        <v>0</v>
      </c>
      <c r="F13" s="141"/>
      <c r="G13" s="141"/>
      <c r="H13" s="104" t="s">
        <v>338</v>
      </c>
      <c r="I13" s="104"/>
      <c r="J13" s="41"/>
      <c r="M13" s="108"/>
      <c r="N13" s="109"/>
      <c r="O13" s="132"/>
      <c r="P13" s="108"/>
      <c r="Q13" s="109"/>
      <c r="R13" s="109"/>
      <c r="S13" s="132"/>
    </row>
    <row r="14" spans="1:19">
      <c r="A14" s="121"/>
      <c r="B14" s="63"/>
      <c r="C14" s="63"/>
      <c r="D14" s="121"/>
      <c r="E14" s="141"/>
      <c r="F14" s="141"/>
      <c r="G14" s="141"/>
      <c r="H14" s="104"/>
      <c r="I14" s="104"/>
      <c r="J14" s="41"/>
      <c r="M14" s="104" t="s">
        <v>339</v>
      </c>
      <c r="N14" s="106" t="s">
        <v>340</v>
      </c>
      <c r="O14" s="131"/>
      <c r="P14" s="103"/>
      <c r="Q14" s="122"/>
      <c r="R14" s="125"/>
      <c r="S14" s="120"/>
    </row>
    <row r="15" spans="1:19">
      <c r="A15" s="120" t="s">
        <v>341</v>
      </c>
      <c r="B15" s="65" t="str">
        <f>'S3 Maquette'!B15:B16</f>
        <v>Semestre 3</v>
      </c>
      <c r="C15" s="66"/>
      <c r="D15" s="120" t="s">
        <v>342</v>
      </c>
      <c r="E15" s="141">
        <f>'S3 Maquette'!E15:F16</f>
        <v>0</v>
      </c>
      <c r="F15" s="141"/>
      <c r="G15" s="141"/>
      <c r="H15" s="127" t="str">
        <f>'Fiche Générale'!B5</f>
        <v>Session Unique</v>
      </c>
      <c r="I15" s="128"/>
      <c r="J15" s="42"/>
      <c r="M15" s="104"/>
      <c r="N15" s="133"/>
      <c r="O15" s="134"/>
      <c r="P15" s="103"/>
      <c r="Q15" s="123"/>
      <c r="R15" s="125"/>
      <c r="S15" s="126"/>
    </row>
    <row r="16" spans="1:19">
      <c r="A16" s="121"/>
      <c r="B16" s="68"/>
      <c r="C16" s="69"/>
      <c r="D16" s="121"/>
      <c r="E16" s="141"/>
      <c r="F16" s="141"/>
      <c r="G16" s="141"/>
      <c r="H16" s="129"/>
      <c r="I16" s="130"/>
      <c r="J16" s="42"/>
      <c r="M16" s="104"/>
      <c r="N16" s="133"/>
      <c r="O16" s="134"/>
      <c r="P16" s="103"/>
      <c r="Q16" s="123"/>
      <c r="R16" s="125"/>
      <c r="S16" s="126"/>
    </row>
    <row r="17" spans="1:20">
      <c r="L17" s="19"/>
      <c r="M17" s="104"/>
      <c r="N17" s="108"/>
      <c r="O17" s="132"/>
      <c r="P17" s="103"/>
      <c r="Q17" s="124"/>
      <c r="R17" s="125"/>
      <c r="S17" s="121"/>
    </row>
    <row r="18" spans="1:20" ht="59.45" customHeight="1">
      <c r="A18" s="3" t="s">
        <v>343</v>
      </c>
      <c r="B18" s="43" t="s">
        <v>344</v>
      </c>
      <c r="C18" s="3" t="s">
        <v>5</v>
      </c>
      <c r="D18" s="3" t="s">
        <v>345</v>
      </c>
      <c r="E18" s="3" t="s">
        <v>346</v>
      </c>
      <c r="F18" s="3" t="s">
        <v>347</v>
      </c>
      <c r="G18" s="3" t="s">
        <v>348</v>
      </c>
      <c r="H18" s="3" t="s">
        <v>349</v>
      </c>
      <c r="I18" s="3" t="s">
        <v>350</v>
      </c>
      <c r="J18" s="3" t="s">
        <v>351</v>
      </c>
      <c r="K18" s="3" t="s">
        <v>352</v>
      </c>
      <c r="L18" s="3" t="s">
        <v>353</v>
      </c>
      <c r="M18" s="3" t="s">
        <v>354</v>
      </c>
      <c r="N18" s="3" t="s">
        <v>344</v>
      </c>
      <c r="O18" s="3" t="s">
        <v>355</v>
      </c>
      <c r="P18" s="3" t="s">
        <v>356</v>
      </c>
      <c r="Q18" s="3" t="s">
        <v>344</v>
      </c>
      <c r="R18" s="3" t="s">
        <v>355</v>
      </c>
      <c r="S18" s="4" t="s">
        <v>357</v>
      </c>
      <c r="T18" s="4" t="s">
        <v>358</v>
      </c>
    </row>
    <row r="19" spans="1:20" ht="30.6" customHeight="1">
      <c r="A19" s="47" t="str">
        <f>'S3 Maquette'!B19</f>
        <v>Outils numériques 3</v>
      </c>
      <c r="B19" s="47" t="str">
        <f>'S3 Maquette'!C19</f>
        <v>UE</v>
      </c>
      <c r="C19" s="46">
        <f>'S3 Maquette'!F19</f>
        <v>0</v>
      </c>
      <c r="D19" s="7">
        <v>3</v>
      </c>
      <c r="E19" s="7" t="s">
        <v>359</v>
      </c>
      <c r="F19" s="7" t="s">
        <v>359</v>
      </c>
      <c r="G19" s="44" t="s">
        <v>359</v>
      </c>
      <c r="H19" s="44" t="s">
        <v>359</v>
      </c>
      <c r="I19" s="44" t="s">
        <v>359</v>
      </c>
      <c r="J19" s="44">
        <v>10</v>
      </c>
      <c r="K19" s="44" t="s">
        <v>9</v>
      </c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'S3 Maquette'!B20</f>
        <v>SIG</v>
      </c>
      <c r="B20" s="47" t="str">
        <f>'S3 Maquette'!C20</f>
        <v>ECUE</v>
      </c>
      <c r="C20" s="46"/>
      <c r="D20" s="7">
        <v>1</v>
      </c>
      <c r="E20" s="7" t="s">
        <v>359</v>
      </c>
      <c r="F20" s="7" t="s">
        <v>359</v>
      </c>
      <c r="G20" s="44" t="s">
        <v>359</v>
      </c>
      <c r="H20" s="44" t="s">
        <v>359</v>
      </c>
      <c r="I20" s="44" t="s">
        <v>359</v>
      </c>
      <c r="J20" s="44"/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'S3 Maquette'!B21</f>
        <v>Approfondissements techniques</v>
      </c>
      <c r="B21" s="47" t="str">
        <f>'S3 Maquette'!C21</f>
        <v>ECUE</v>
      </c>
      <c r="C21" s="46"/>
      <c r="D21" s="7">
        <v>1</v>
      </c>
      <c r="E21" s="7" t="s">
        <v>359</v>
      </c>
      <c r="F21" s="7" t="s">
        <v>359</v>
      </c>
      <c r="G21" s="44" t="s">
        <v>359</v>
      </c>
      <c r="H21" s="44" t="s">
        <v>359</v>
      </c>
      <c r="I21" s="44" t="s">
        <v>359</v>
      </c>
      <c r="J21" s="44"/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  <c r="T21" s="1"/>
    </row>
    <row r="22" spans="1:20" ht="30.6" customHeight="1">
      <c r="A22" s="47" t="str">
        <f>'S3 Maquette'!B22</f>
        <v>Télédétection</v>
      </c>
      <c r="B22" s="47" t="str">
        <f>'S3 Maquette'!C22</f>
        <v>ECUE</v>
      </c>
      <c r="C22" s="46"/>
      <c r="D22" s="7">
        <v>1</v>
      </c>
      <c r="E22" s="7" t="s">
        <v>359</v>
      </c>
      <c r="F22" s="7" t="s">
        <v>359</v>
      </c>
      <c r="G22" s="44" t="s">
        <v>359</v>
      </c>
      <c r="H22" s="44" t="s">
        <v>359</v>
      </c>
      <c r="I22" s="44" t="s">
        <v>359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6" customHeight="1">
      <c r="A23" s="47" t="str">
        <f>'S3 Maquette'!B23</f>
        <v>Durabilité territoriale</v>
      </c>
      <c r="B23" s="47" t="str">
        <f>'S3 Maquette'!C23</f>
        <v>UE</v>
      </c>
      <c r="C23" s="46"/>
      <c r="D23" s="7">
        <v>2</v>
      </c>
      <c r="E23" s="7" t="s">
        <v>359</v>
      </c>
      <c r="F23" s="7" t="s">
        <v>359</v>
      </c>
      <c r="G23" s="44" t="s">
        <v>359</v>
      </c>
      <c r="H23" s="44" t="s">
        <v>359</v>
      </c>
      <c r="I23" s="44" t="s">
        <v>359</v>
      </c>
      <c r="J23" s="44">
        <v>10</v>
      </c>
      <c r="K23" s="44" t="s">
        <v>9</v>
      </c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'S3 Maquette'!B24</f>
        <v>Droit de l'environnement</v>
      </c>
      <c r="B24" s="47" t="str">
        <f>'S3 Maquette'!C24</f>
        <v>ECUE</v>
      </c>
      <c r="C24" s="46"/>
      <c r="D24" s="7">
        <v>1</v>
      </c>
      <c r="E24" s="7" t="s">
        <v>359</v>
      </c>
      <c r="F24" s="7" t="s">
        <v>359</v>
      </c>
      <c r="G24" s="44" t="s">
        <v>359</v>
      </c>
      <c r="H24" s="44" t="s">
        <v>359</v>
      </c>
      <c r="I24" s="44" t="s">
        <v>359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'S3 Maquette'!B25</f>
        <v>Développement durable territorial</v>
      </c>
      <c r="B25" s="47" t="str">
        <f>'S3 Maquette'!C25</f>
        <v>ECUE</v>
      </c>
      <c r="C25" s="46"/>
      <c r="D25" s="7">
        <v>1</v>
      </c>
      <c r="E25" s="7" t="s">
        <v>359</v>
      </c>
      <c r="F25" s="7" t="s">
        <v>359</v>
      </c>
      <c r="G25" s="44" t="s">
        <v>359</v>
      </c>
      <c r="H25" s="44" t="s">
        <v>359</v>
      </c>
      <c r="I25" s="44" t="s">
        <v>359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6" customHeight="1">
      <c r="A26" s="47" t="str">
        <f>'S3 Maquette'!B26</f>
        <v>Risques naturels</v>
      </c>
      <c r="B26" s="47" t="str">
        <f>'S3 Maquette'!C26</f>
        <v>UE</v>
      </c>
      <c r="C26" s="46"/>
      <c r="D26" s="7">
        <v>4</v>
      </c>
      <c r="E26" s="7" t="s">
        <v>359</v>
      </c>
      <c r="F26" s="7" t="s">
        <v>359</v>
      </c>
      <c r="G26" s="44" t="s">
        <v>359</v>
      </c>
      <c r="H26" s="44" t="s">
        <v>359</v>
      </c>
      <c r="I26" s="44" t="s">
        <v>359</v>
      </c>
      <c r="J26" s="44">
        <v>10</v>
      </c>
      <c r="K26" s="44" t="s">
        <v>9</v>
      </c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>
      <c r="A27" s="47" t="str">
        <f>'S3 Maquette'!B27</f>
        <v>Changement climatique</v>
      </c>
      <c r="B27" s="47" t="str">
        <f>'S3 Maquette'!C27</f>
        <v>ECUE</v>
      </c>
      <c r="C27" s="46"/>
      <c r="D27" s="7">
        <v>1</v>
      </c>
      <c r="E27" s="7" t="s">
        <v>359</v>
      </c>
      <c r="F27" s="7" t="s">
        <v>359</v>
      </c>
      <c r="G27" s="44" t="s">
        <v>359</v>
      </c>
      <c r="H27" s="44" t="s">
        <v>359</v>
      </c>
      <c r="I27" s="44" t="s">
        <v>359</v>
      </c>
      <c r="J27" s="44"/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2"/>
      <c r="T27" s="1"/>
    </row>
    <row r="28" spans="1:20" ht="30.6" customHeight="1">
      <c r="A28" s="47" t="str">
        <f>'S3 Maquette'!B28</f>
        <v>Feu de forêt</v>
      </c>
      <c r="B28" s="47" t="str">
        <f>'S3 Maquette'!C28</f>
        <v>ECUE</v>
      </c>
      <c r="C28" s="46"/>
      <c r="D28" s="7">
        <v>1</v>
      </c>
      <c r="E28" s="7" t="s">
        <v>359</v>
      </c>
      <c r="F28" s="7" t="s">
        <v>359</v>
      </c>
      <c r="G28" s="44" t="s">
        <v>359</v>
      </c>
      <c r="H28" s="44" t="s">
        <v>359</v>
      </c>
      <c r="I28" s="44" t="s">
        <v>359</v>
      </c>
      <c r="J28" s="44"/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1"/>
    </row>
    <row r="29" spans="1:20" ht="30.6" customHeight="1">
      <c r="A29" s="47" t="str">
        <f>'S3 Maquette'!B29</f>
        <v>Ruissellement et érosion</v>
      </c>
      <c r="B29" s="47" t="str">
        <f>'S3 Maquette'!C29</f>
        <v>ECUE</v>
      </c>
      <c r="C29" s="46"/>
      <c r="D29" s="7">
        <v>1</v>
      </c>
      <c r="E29" s="7" t="s">
        <v>359</v>
      </c>
      <c r="F29" s="7" t="s">
        <v>359</v>
      </c>
      <c r="G29" s="44" t="s">
        <v>359</v>
      </c>
      <c r="H29" s="44" t="s">
        <v>359</v>
      </c>
      <c r="I29" s="44" t="s">
        <v>359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  <c r="T29" s="1"/>
    </row>
    <row r="30" spans="1:20" ht="30.6" customHeight="1">
      <c r="A30" s="47" t="str">
        <f>'S3 Maquette'!B30</f>
        <v>Mécanismes fondamentaux</v>
      </c>
      <c r="B30" s="47" t="str">
        <f>'S3 Maquette'!C30</f>
        <v>UE</v>
      </c>
      <c r="C30" s="46"/>
      <c r="D30" s="7">
        <v>4</v>
      </c>
      <c r="E30" s="7" t="s">
        <v>359</v>
      </c>
      <c r="F30" s="7" t="s">
        <v>359</v>
      </c>
      <c r="G30" s="44" t="s">
        <v>359</v>
      </c>
      <c r="H30" s="44" t="s">
        <v>359</v>
      </c>
      <c r="I30" s="44" t="s">
        <v>359</v>
      </c>
      <c r="J30" s="44">
        <v>10</v>
      </c>
      <c r="K30" s="44" t="s">
        <v>9</v>
      </c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 t="str">
        <f>'S3 Maquette'!B31</f>
        <v>Circulation atmosphérique</v>
      </c>
      <c r="B31" s="47" t="str">
        <f>'S3 Maquette'!C31</f>
        <v>ECUE</v>
      </c>
      <c r="C31" s="46"/>
      <c r="D31" s="7">
        <v>1</v>
      </c>
      <c r="E31" s="7" t="s">
        <v>359</v>
      </c>
      <c r="F31" s="7" t="s">
        <v>359</v>
      </c>
      <c r="G31" s="44" t="s">
        <v>359</v>
      </c>
      <c r="H31" s="44" t="s">
        <v>359</v>
      </c>
      <c r="I31" s="44" t="s">
        <v>359</v>
      </c>
      <c r="J31" s="44"/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  <c r="T31" s="1"/>
    </row>
    <row r="32" spans="1:20" ht="30.6" customHeight="1">
      <c r="A32" s="47" t="str">
        <f>'S3 Maquette'!B32</f>
        <v>Chimie atmosphérique</v>
      </c>
      <c r="B32" s="47" t="str">
        <f>'S3 Maquette'!C32</f>
        <v>ECUE</v>
      </c>
      <c r="C32" s="46"/>
      <c r="D32" s="7">
        <v>1</v>
      </c>
      <c r="E32" s="7" t="s">
        <v>359</v>
      </c>
      <c r="F32" s="7" t="s">
        <v>359</v>
      </c>
      <c r="G32" s="44" t="s">
        <v>359</v>
      </c>
      <c r="H32" s="44" t="s">
        <v>359</v>
      </c>
      <c r="I32" s="44" t="s">
        <v>359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  <c r="T32" s="1"/>
    </row>
    <row r="33" spans="1:20" ht="30.6" customHeight="1">
      <c r="A33" s="47" t="str">
        <f>'S3 Maquette'!B33</f>
        <v>Modélisation météorologique et chimique</v>
      </c>
      <c r="B33" s="47" t="str">
        <f>'S3 Maquette'!C33</f>
        <v>ECUE</v>
      </c>
      <c r="C33" s="46"/>
      <c r="D33" s="7">
        <v>1</v>
      </c>
      <c r="E33" s="7" t="s">
        <v>359</v>
      </c>
      <c r="F33" s="7" t="s">
        <v>359</v>
      </c>
      <c r="G33" s="44" t="s">
        <v>359</v>
      </c>
      <c r="H33" s="44" t="s">
        <v>359</v>
      </c>
      <c r="I33" s="44" t="s">
        <v>359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12"/>
      <c r="T33" s="1"/>
    </row>
    <row r="34" spans="1:20" ht="30.6" customHeight="1">
      <c r="A34" s="47" t="str">
        <f>'S3 Maquette'!B34</f>
        <v>Pollution atmosphérique et santé</v>
      </c>
      <c r="B34" s="47" t="str">
        <f>'S3 Maquette'!C34</f>
        <v>UE</v>
      </c>
      <c r="C34" s="46"/>
      <c r="D34" s="7">
        <v>3</v>
      </c>
      <c r="E34" s="7" t="s">
        <v>359</v>
      </c>
      <c r="F34" s="7" t="s">
        <v>359</v>
      </c>
      <c r="G34" s="44" t="s">
        <v>359</v>
      </c>
      <c r="H34" s="44" t="s">
        <v>359</v>
      </c>
      <c r="I34" s="44" t="s">
        <v>359</v>
      </c>
      <c r="J34" s="44">
        <v>10</v>
      </c>
      <c r="K34" s="44" t="s">
        <v>9</v>
      </c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 t="str">
        <f>'S3 Maquette'!B35</f>
        <v>Mesures de polluants</v>
      </c>
      <c r="B35" s="47" t="str">
        <f>'S3 Maquette'!C35</f>
        <v>ECUE</v>
      </c>
      <c r="C35" s="46"/>
      <c r="D35" s="7">
        <v>1</v>
      </c>
      <c r="E35" s="7" t="s">
        <v>359</v>
      </c>
      <c r="F35" s="7" t="s">
        <v>359</v>
      </c>
      <c r="G35" s="44" t="s">
        <v>359</v>
      </c>
      <c r="H35" s="44" t="s">
        <v>359</v>
      </c>
      <c r="I35" s="44" t="s">
        <v>359</v>
      </c>
      <c r="J35" s="44"/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  <c r="T35" s="1"/>
    </row>
    <row r="36" spans="1:20" ht="30.6" customHeight="1">
      <c r="A36" s="47" t="str">
        <f>'S3 Maquette'!B36</f>
        <v>Impacts sanitaires</v>
      </c>
      <c r="B36" s="47" t="str">
        <f>'S3 Maquette'!C36</f>
        <v>ECUE</v>
      </c>
      <c r="C36" s="46"/>
      <c r="D36" s="7">
        <v>1</v>
      </c>
      <c r="E36" s="7" t="s">
        <v>359</v>
      </c>
      <c r="F36" s="7" t="s">
        <v>359</v>
      </c>
      <c r="G36" s="44" t="s">
        <v>359</v>
      </c>
      <c r="H36" s="44" t="s">
        <v>359</v>
      </c>
      <c r="I36" s="44" t="s">
        <v>359</v>
      </c>
      <c r="J36" s="44"/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12"/>
      <c r="T36" s="1"/>
    </row>
    <row r="37" spans="1:20" ht="30.6" customHeight="1">
      <c r="A37" s="47" t="str">
        <f>'S3 Maquette'!B37</f>
        <v>Expertise environnementale</v>
      </c>
      <c r="B37" s="47" t="str">
        <f>'S3 Maquette'!C37</f>
        <v>UE</v>
      </c>
      <c r="C37" s="46"/>
      <c r="D37" s="7">
        <v>3</v>
      </c>
      <c r="E37" s="7" t="s">
        <v>359</v>
      </c>
      <c r="F37" s="7" t="s">
        <v>359</v>
      </c>
      <c r="G37" s="44" t="s">
        <v>359</v>
      </c>
      <c r="H37" s="44" t="s">
        <v>359</v>
      </c>
      <c r="I37" s="44" t="s">
        <v>359</v>
      </c>
      <c r="J37" s="44">
        <v>10</v>
      </c>
      <c r="K37" s="44" t="s">
        <v>9</v>
      </c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 t="str">
        <f>'S3 Maquette'!B38</f>
        <v>Système de management environnemental</v>
      </c>
      <c r="B38" s="47" t="str">
        <f>'S3 Maquette'!C38</f>
        <v>ECUE</v>
      </c>
      <c r="C38" s="46"/>
      <c r="D38" s="7">
        <v>1</v>
      </c>
      <c r="E38" s="7" t="s">
        <v>359</v>
      </c>
      <c r="F38" s="7" t="s">
        <v>359</v>
      </c>
      <c r="G38" s="44" t="s">
        <v>359</v>
      </c>
      <c r="H38" s="44" t="s">
        <v>359</v>
      </c>
      <c r="I38" s="44" t="s">
        <v>359</v>
      </c>
      <c r="J38" s="44"/>
      <c r="K38" s="44" t="s">
        <v>9</v>
      </c>
      <c r="L38" s="45"/>
      <c r="M38" s="44">
        <v>2</v>
      </c>
      <c r="N38" s="45"/>
      <c r="O38" s="45"/>
      <c r="P38" s="45"/>
      <c r="Q38" s="45"/>
      <c r="R38" s="45"/>
      <c r="S38" s="12"/>
      <c r="T38" s="1"/>
    </row>
    <row r="39" spans="1:20" ht="30.6" customHeight="1">
      <c r="A39" s="47" t="str">
        <f>'S3 Maquette'!B39</f>
        <v>Géopolitique du climat</v>
      </c>
      <c r="B39" s="47" t="str">
        <f>'S3 Maquette'!C39</f>
        <v>ECUE</v>
      </c>
      <c r="C39" s="46"/>
      <c r="D39" s="7">
        <v>1</v>
      </c>
      <c r="E39" s="7" t="s">
        <v>359</v>
      </c>
      <c r="F39" s="7" t="s">
        <v>359</v>
      </c>
      <c r="G39" s="44" t="s">
        <v>359</v>
      </c>
      <c r="H39" s="44" t="s">
        <v>359</v>
      </c>
      <c r="I39" s="44" t="s">
        <v>359</v>
      </c>
      <c r="J39" s="44"/>
      <c r="K39" s="44" t="s">
        <v>9</v>
      </c>
      <c r="L39" s="45"/>
      <c r="M39" s="44">
        <v>2</v>
      </c>
      <c r="N39" s="45"/>
      <c r="O39" s="45"/>
      <c r="P39" s="45"/>
      <c r="Q39" s="45"/>
      <c r="R39" s="45"/>
      <c r="S39" s="12"/>
      <c r="T39" s="1"/>
    </row>
    <row r="40" spans="1:20" ht="30.6" customHeight="1">
      <c r="A40" s="47" t="str">
        <f>'S3 Maquette'!B40</f>
        <v>Droit des risques naturels</v>
      </c>
      <c r="B40" s="47" t="str">
        <f>'S3 Maquette'!C40</f>
        <v>ECUE</v>
      </c>
      <c r="C40" s="46"/>
      <c r="D40" s="7">
        <v>1</v>
      </c>
      <c r="E40" s="7" t="s">
        <v>359</v>
      </c>
      <c r="F40" s="7" t="s">
        <v>359</v>
      </c>
      <c r="G40" s="44" t="s">
        <v>359</v>
      </c>
      <c r="H40" s="44" t="s">
        <v>359</v>
      </c>
      <c r="I40" s="44" t="s">
        <v>359</v>
      </c>
      <c r="J40" s="44"/>
      <c r="K40" s="44" t="s">
        <v>9</v>
      </c>
      <c r="L40" s="45"/>
      <c r="M40" s="44">
        <v>2</v>
      </c>
      <c r="N40" s="45"/>
      <c r="O40" s="45"/>
      <c r="P40" s="45"/>
      <c r="Q40" s="45"/>
      <c r="R40" s="45"/>
      <c r="S40" s="12"/>
      <c r="T40" s="1"/>
    </row>
    <row r="41" spans="1:20" ht="30.6" customHeight="1">
      <c r="A41" s="47" t="str">
        <f>'S3 Maquette'!B41</f>
        <v>Switch ODYSSEE</v>
      </c>
      <c r="B41" s="47" t="str">
        <f>'S3 Maquette'!C41</f>
        <v>UE</v>
      </c>
      <c r="C41" s="46"/>
      <c r="D41" s="7">
        <v>2</v>
      </c>
      <c r="E41" s="7" t="s">
        <v>359</v>
      </c>
      <c r="F41" s="7" t="s">
        <v>359</v>
      </c>
      <c r="G41" s="44" t="s">
        <v>359</v>
      </c>
      <c r="H41" s="44" t="s">
        <v>359</v>
      </c>
      <c r="I41" s="44" t="s">
        <v>359</v>
      </c>
      <c r="J41" s="59">
        <v>10</v>
      </c>
      <c r="K41" s="44"/>
      <c r="L41" s="45"/>
      <c r="M41" s="44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'S3 Maquette'!B42</f>
        <v>0</v>
      </c>
      <c r="B42" s="47">
        <f>'S3 Maquette'!C42</f>
        <v>0</v>
      </c>
      <c r="C42" s="46">
        <f>'S3 Maquette'!F42</f>
        <v>0</v>
      </c>
      <c r="D42" s="7"/>
      <c r="E42" s="7"/>
      <c r="F42" s="7"/>
      <c r="G42" s="44"/>
      <c r="H42" s="44"/>
      <c r="I42" s="44"/>
      <c r="J42" s="45"/>
      <c r="K42" s="44"/>
      <c r="L42" s="45"/>
      <c r="M42" s="44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47" priority="12">
      <formula>$C1="Parcours Pédagogique"</formula>
    </cfRule>
    <cfRule type="expression" dxfId="46" priority="13">
      <formula>$C1="BLOC"</formula>
    </cfRule>
    <cfRule type="expression" dxfId="45" priority="14">
      <formula>$C1="OPTION"</formula>
    </cfRule>
  </conditionalFormatting>
  <conditionalFormatting sqref="A18:S40 T18 A42:S300 A41:I41 K41:S41">
    <cfRule type="expression" dxfId="44" priority="21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43" priority="18">
      <formula>$D1="Modification"</formula>
    </cfRule>
    <cfRule type="expression" dxfId="42" priority="19">
      <formula>$D1="Création"</formula>
    </cfRule>
    <cfRule type="expression" dxfId="41" priority="20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40" priority="17">
      <formula>$D1="Modification MCC"</formula>
    </cfRule>
  </conditionalFormatting>
  <conditionalFormatting sqref="J1:J40 J42:J999">
    <cfRule type="expression" dxfId="39" priority="9">
      <formula>$I1="NON"</formula>
    </cfRule>
  </conditionalFormatting>
  <conditionalFormatting sqref="L18:L300">
    <cfRule type="expression" dxfId="38" priority="15">
      <formula>$K18="CT (Contrôle terminal)"</formula>
    </cfRule>
    <cfRule type="expression" dxfId="37" priority="16">
      <formula>$K18="CCI (CC Intégral)"</formula>
    </cfRule>
  </conditionalFormatting>
  <conditionalFormatting sqref="M1:M999">
    <cfRule type="expression" dxfId="36" priority="11">
      <formula>$K1="CT (Contrôle terminal)"</formula>
    </cfRule>
  </conditionalFormatting>
  <conditionalFormatting sqref="N1:O999">
    <cfRule type="expression" dxfId="35" priority="8">
      <formula>$K1="CCI (CC Intégral)"</formula>
    </cfRule>
  </conditionalFormatting>
  <conditionalFormatting sqref="P19:S300">
    <cfRule type="expression" dxfId="34" priority="10">
      <formula>$H$15="Session Unique"</formula>
    </cfRule>
  </conditionalFormatting>
  <conditionalFormatting sqref="Q1:R999">
    <cfRule type="expression" dxfId="33" priority="6">
      <formula>$P1="Autres"</formula>
    </cfRule>
  </conditionalFormatting>
  <conditionalFormatting sqref="S1:S999 T18">
    <cfRule type="expression" dxfId="32" priority="7">
      <formula>$P1="CT (Contrôle terminal)"</formula>
    </cfRule>
  </conditionalFormatting>
  <conditionalFormatting sqref="T18 A18:S40 A42:S300 A41:I41 K41:S41">
    <cfRule type="expression" dxfId="31" priority="22">
      <formula>$C18="Modification"</formula>
    </cfRule>
    <cfRule type="expression" dxfId="30" priority="23">
      <formula>$C18="Création"</formula>
    </cfRule>
    <cfRule type="expression" dxfId="29" priority="24">
      <formula>$C18="Fermeture"</formula>
    </cfRule>
  </conditionalFormatting>
  <conditionalFormatting sqref="J41">
    <cfRule type="expression" dxfId="28" priority="2">
      <formula>$C41="Modification MCC"</formula>
    </cfRule>
  </conditionalFormatting>
  <conditionalFormatting sqref="J41">
    <cfRule type="expression" dxfId="27" priority="1">
      <formula>$I41="NON"</formula>
    </cfRule>
  </conditionalFormatting>
  <conditionalFormatting sqref="J41">
    <cfRule type="expression" dxfId="26" priority="3">
      <formula>$C41="Modification"</formula>
    </cfRule>
    <cfRule type="expression" dxfId="25" priority="4">
      <formula>$C41="Création"</formula>
    </cfRule>
    <cfRule type="expression" dxfId="24" priority="5">
      <formula>$C41="Fermeture"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538B9-AAED-4225-ADAF-0A43A60F0645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Quentin Megret</cp:lastModifiedBy>
  <cp:revision/>
  <dcterms:created xsi:type="dcterms:W3CDTF">2022-09-27T13:03:25Z</dcterms:created>
  <dcterms:modified xsi:type="dcterms:W3CDTF">2025-06-17T09:19:13Z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